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2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V8" i="6"/>
  <c r="U8"/>
  <c r="V7"/>
  <c r="U7"/>
  <c r="V6"/>
  <c r="U6"/>
  <c r="V5"/>
  <c r="U5"/>
  <c r="V4"/>
  <c r="U4"/>
  <c r="V3"/>
  <c r="U3"/>
  <c r="V2"/>
  <c r="U2"/>
  <c r="W8" i="3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<sst xmlns="http://schemas.openxmlformats.org/spreadsheetml/2006/main" count="442" uniqueCount="194">
  <si>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</si>
  <si>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</si>
  <si>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</si>
  <si>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</si>
  <si>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</si>
  <si>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</si>
  <si>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</si>
  <si>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</si>
  <si>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</si>
  <si>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</si>
  <si>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</si>
  <si>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</si>
  <si>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</si>
  <si>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</si>
  <si>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</si>
  <si>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</si>
  <si>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</si>
  <si>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</si>
  <si>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</si>
  <si>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</si>
  <si>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</si>
  <si>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</si>
  <si>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</si>
  <si>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</si>
  <si>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</si>
  <si>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</si>
  <si>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</si>
  <si>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</si>
  <si>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</si>
  <si>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</si>
  <si>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</si>
  <si>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</si>
  <si>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</si>
  <si>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</si>
  <si>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</si>
  <si>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</si>
  <si>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</si>
  <si>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</si>
  <si>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</si>
  <si>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</si>
  <si>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</si>
  <si>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</si>
  <si>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</si>
  <si>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</si>
  <si>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</si>
  <si>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</si>
  <si>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</si>
  <si>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</si>
  <si>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</si>
  <si>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</si>
  <si>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</si>
  <si>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</si>
  <si>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</si>
  <si>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</si>
  <si>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</si>
  <si>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</si>
  <si>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</si>
  <si>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</si>
  <si>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</si>
  <si>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</si>
  <si>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</si>
  <si>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</si>
  <si>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</si>
  <si>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</si>
  <si>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</si>
  <si>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</si>
  <si>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</si>
  <si>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</si>
  <si>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</si>
  <si>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</si>
  <si>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</si>
  <si>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</si>
  <si>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</si>
  <si>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</si>
  <si>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</si>
  <si>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</si>
  <si>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</si>
  <si>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</si>
  <si>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</si>
  <si>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</si>
  <si>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</si>
  <si>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</si>
  <si>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</si>
  <si>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</si>
  <si>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</si>
  <si>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</si>
  <si>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</si>
  <si>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</si>
  <si>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</si>
  <si>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</si>
  <si>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</si>
  <si>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</si>
  <si>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</si>
  <si>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</si>
  <si>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</si>
  <si>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</si>
  <si>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</si>
  <si>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</si>
  <si>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</si>
  <si>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</si>
  <si>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</si>
  <si>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</si>
  <si>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</si>
  <si>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</si>
  <si>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</si>
  <si>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</si>
  <si>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</si>
  <si>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</si>
  <si>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</si>
  <si>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</si>
  <si>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</si>
  <si>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</si>
  <si>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</si>
  <si>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</si>
  <si>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</si>
  <si>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</si>
  <si>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</si>
  <si>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</si>
  <si>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</si>
  <si>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</si>
  <si>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</si>
  <si>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</si>
  <si>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</si>
  <si>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</si>
  <si>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</si>
  <si>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</si>
  <si>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</si>
  <si>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diamod</t>
  </si>
  <si>
    <t>Yes</t>
  </si>
  <si>
    <t>Transparent</t>
  </si>
  <si>
    <t>Gemstone</t>
  </si>
  <si>
    <t>GRS</t>
  </si>
  <si>
    <t>gemstone</t>
  </si>
  <si>
    <t>Tanzania</t>
  </si>
  <si>
    <t>95.9</t>
  </si>
  <si>
    <t>37.8</t>
  </si>
  <si>
    <t>35.6</t>
  </si>
  <si>
    <t>24.2</t>
  </si>
  <si>
    <t>17.8</t>
  </si>
  <si>
    <t>17.0</t>
  </si>
  <si>
    <t>16.7</t>
  </si>
  <si>
    <t>OVAL</t>
  </si>
  <si>
    <t>EMERALD</t>
  </si>
  <si>
    <t>CUSHION</t>
  </si>
  <si>
    <t>BLUE</t>
  </si>
  <si>
    <t>G-096</t>
  </si>
  <si>
    <t>38.71 carat, Blue, Madagascar Aquamarine, Cushion Shape, None, GRS</t>
  </si>
  <si>
    <t>38.71 carat, Blue, cushion shape Aquamarine, graded by GRS. A magnificent blue gemstone that would look amazing in a piece of jewelry. For more information about this item please contact our customer service department.</t>
  </si>
  <si>
    <t>G-097</t>
  </si>
  <si>
    <t>11.85 carat, Blue, African Aquamarine, Oval Shape</t>
  </si>
  <si>
    <t>11.85 carat, Light Greenish , oval shape Aquamarine. A beautiful gemstone that would look amazing in a piece of jewelry. For more information about this item please contact our customer service department.</t>
  </si>
  <si>
    <t>G-098</t>
  </si>
  <si>
    <t>11.17 carat, MOZAMBIQUE Aquamarine, Emerald Shape, Heat treatment</t>
  </si>
  <si>
    <t>11.17 carat, , Emerald shape Aquamarine. A superb Gemstone that's very lively. For more information about this item please contact our customer service department.</t>
  </si>
  <si>
    <t>G-099</t>
  </si>
  <si>
    <t>98.51 carat, Blue, Aquamarine, Emerald Shape, No evidence of heat enhancement, GRS</t>
  </si>
  <si>
    <t>98.51 carat, Greenish Blue, Emerald shape Gemstone, graded by GRS. An incredible Blue Gemstone that's full of fire. For more information about this item please contact our customer service department.</t>
  </si>
  <si>
    <t>G-100</t>
  </si>
  <si>
    <t>23.24 carat, Blue, Aquamarine, Oval Shape, GWLAB</t>
  </si>
  <si>
    <t>23.24 carat, Blue, Oval shape Gemstone, graded by GWLAB. A wonderful Blue Gemstone that has superb life. For more information about this item please contact our customer service department.</t>
  </si>
  <si>
    <t>G-101</t>
  </si>
  <si>
    <t>81.07 carat, Blue, Aquamarine, Emerald Shape, EGL</t>
  </si>
  <si>
    <t>81.07 carat, , Emerald shape Gemstone. A rich Gemstone that is a really beautiful stone. For more information about this item please contact our customer service department.</t>
  </si>
  <si>
    <t>G-102</t>
  </si>
  <si>
    <t>8.57 carat, Blue, Brazilian Aquamarine, Emerald Shape</t>
  </si>
  <si>
    <t>8.57 carat, , Emerald shape Gemstone. An incredible Gemstone that has superb life. For more information about this item please contact our customer service department.</t>
  </si>
  <si>
    <t>23.74x19.91x12.88</t>
  </si>
  <si>
    <t>Madagascar</t>
  </si>
  <si>
    <t>AFRICA</t>
  </si>
  <si>
    <t>Aquamarine</t>
  </si>
  <si>
    <t>G-096.jpg</t>
  </si>
  <si>
    <t>G-096A.jpg</t>
  </si>
  <si>
    <t>G-096B.jpg</t>
  </si>
  <si>
    <t>G-097.jpg</t>
  </si>
  <si>
    <t>G-097A.jpg</t>
  </si>
  <si>
    <t>G-097B.jpg</t>
  </si>
  <si>
    <t>G-098.jpg</t>
  </si>
  <si>
    <t>G-098A.jpg</t>
  </si>
  <si>
    <t>G-098B.jpg</t>
  </si>
  <si>
    <t>G-099.jpg</t>
  </si>
  <si>
    <t>G-099A.jpg</t>
  </si>
  <si>
    <t>G-099B.jpg</t>
  </si>
  <si>
    <t>G-0100</t>
  </si>
  <si>
    <t>G-0100.jpg</t>
  </si>
  <si>
    <t>G-0100A.jpg</t>
  </si>
  <si>
    <t>G-0100B.jpg</t>
  </si>
  <si>
    <t>G-0101</t>
  </si>
  <si>
    <t>G-0101.jpg</t>
  </si>
  <si>
    <t>G-0101A.jpg</t>
  </si>
  <si>
    <t>G-0101B.jpg</t>
  </si>
  <si>
    <t>G-0102</t>
  </si>
  <si>
    <t>G-0102.jpg</t>
  </si>
  <si>
    <t>G-0102A.jpg</t>
  </si>
  <si>
    <t>G-0102B.jpg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</si>
</sst>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  <font>
      <u/>
      <sz val="11"/>
      <color theme="10"/>
      <name val="Calibri"/>
      <family val="2"/>
    </font>
    <font>
      <u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  <xf numFmtId="0" fontId="10" fillId="0" borderId="0" xfId="1" applyFont="1" applyAlignment="1" applyProtection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tabSelected="1" workbookViewId="0">
      <selection activeCell="B1" sqref="B1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145</v>
      </c>
      <c r="B2" s="47" t="s">
        <v>146</v>
      </c>
      <c r="C2" s="41" t="s">
        <v>147</v>
      </c>
      <c r="D2" s="28"/>
      <c r="E2" s="15"/>
      <c r="F2" s="29"/>
      <c r="G2" s="41"/>
      <c r="H2" s="33"/>
      <c r="I2" s="44" t="s">
        <v>166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5">
        <v>38800</v>
      </c>
      <c r="V2" s="16">
        <f>U2*120/100</f>
        <v>46560</v>
      </c>
      <c r="W2" s="16">
        <f>U2*110/100</f>
        <v>42680</v>
      </c>
      <c r="X2" s="12" t="s">
        <v>132</v>
      </c>
      <c r="Y2" s="12" t="s">
        <v>121</v>
      </c>
      <c r="Z2" s="12" t="s">
        <v>122</v>
      </c>
      <c r="AA2" s="12" t="s">
        <v>127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148</v>
      </c>
      <c r="B3" s="43" t="s">
        <v>149</v>
      </c>
      <c r="C3" s="41" t="s">
        <v>150</v>
      </c>
      <c r="D3" s="20"/>
      <c r="E3" s="15"/>
      <c r="F3" s="15"/>
      <c r="G3" s="41"/>
      <c r="H3" s="12"/>
      <c r="I3" s="44"/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5">
        <v>3650</v>
      </c>
      <c r="V3" s="16">
        <f t="shared" ref="V3:V8" si="0">U3*120/100</f>
        <v>4380</v>
      </c>
      <c r="W3" s="16">
        <f t="shared" ref="W3:W8" si="1">U3*110/100</f>
        <v>4015</v>
      </c>
      <c r="X3" s="12" t="s">
        <v>132</v>
      </c>
      <c r="Y3" s="12" t="s">
        <v>121</v>
      </c>
      <c r="Z3" s="12" t="s">
        <v>122</v>
      </c>
      <c r="AA3" s="12" t="s">
        <v>127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151</v>
      </c>
      <c r="B4" s="43" t="s">
        <v>152</v>
      </c>
      <c r="C4" s="41" t="s">
        <v>153</v>
      </c>
      <c r="D4" s="35"/>
      <c r="E4" s="36"/>
      <c r="F4" s="36"/>
      <c r="G4" s="41"/>
      <c r="H4" s="17"/>
      <c r="I4" s="44"/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5">
        <v>10750</v>
      </c>
      <c r="V4" s="16">
        <f t="shared" si="0"/>
        <v>12900</v>
      </c>
      <c r="W4" s="16">
        <f t="shared" si="1"/>
        <v>11825</v>
      </c>
      <c r="X4" s="12" t="s">
        <v>132</v>
      </c>
      <c r="Y4" s="12" t="s">
        <v>121</v>
      </c>
      <c r="Z4" s="12" t="s">
        <v>122</v>
      </c>
      <c r="AA4" s="12" t="s">
        <v>127</v>
      </c>
      <c r="AB4" s="12" t="s">
        <v>124</v>
      </c>
      <c r="AC4" s="14" t="s">
        <v>121</v>
      </c>
      <c r="AD4" s="34"/>
      <c r="AE4" s="34"/>
      <c r="AF4" s="34"/>
    </row>
    <row r="5" spans="1:32" ht="30.75">
      <c r="A5" s="41" t="s">
        <v>154</v>
      </c>
      <c r="B5" s="43" t="s">
        <v>155</v>
      </c>
      <c r="C5" s="41" t="s">
        <v>156</v>
      </c>
      <c r="D5" s="29"/>
      <c r="E5" s="15"/>
      <c r="F5" s="15"/>
      <c r="G5" s="41"/>
      <c r="H5" s="12"/>
      <c r="I5" s="44"/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5">
        <v>93675</v>
      </c>
      <c r="V5" s="16">
        <f t="shared" si="0"/>
        <v>112410</v>
      </c>
      <c r="W5" s="16">
        <f t="shared" si="1"/>
        <v>103042.5</v>
      </c>
      <c r="X5" s="12" t="s">
        <v>132</v>
      </c>
      <c r="Y5" s="12" t="s">
        <v>121</v>
      </c>
      <c r="Z5" s="12" t="s">
        <v>122</v>
      </c>
      <c r="AA5" s="12" t="s">
        <v>127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157</v>
      </c>
      <c r="B6" s="43" t="s">
        <v>158</v>
      </c>
      <c r="C6" s="41" t="s">
        <v>159</v>
      </c>
      <c r="D6" s="29"/>
      <c r="E6" s="15"/>
      <c r="F6" s="15"/>
      <c r="G6" s="41"/>
      <c r="H6" s="12"/>
      <c r="I6" s="44"/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5">
        <v>21250</v>
      </c>
      <c r="V6" s="16">
        <f t="shared" si="0"/>
        <v>25500</v>
      </c>
      <c r="W6" s="16">
        <f t="shared" si="1"/>
        <v>23375</v>
      </c>
      <c r="X6" s="12" t="s">
        <v>132</v>
      </c>
      <c r="Y6" s="12" t="s">
        <v>121</v>
      </c>
      <c r="Z6" s="12" t="s">
        <v>122</v>
      </c>
      <c r="AA6" s="12" t="s">
        <v>127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160</v>
      </c>
      <c r="B7" s="43" t="s">
        <v>161</v>
      </c>
      <c r="C7" s="41" t="s">
        <v>162</v>
      </c>
      <c r="D7" s="19"/>
      <c r="E7" s="12"/>
      <c r="F7" s="12"/>
      <c r="G7" s="12"/>
      <c r="H7" s="12"/>
      <c r="I7" s="44"/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5">
        <v>48600</v>
      </c>
      <c r="V7" s="16">
        <f t="shared" si="0"/>
        <v>58320</v>
      </c>
      <c r="W7" s="16">
        <f t="shared" si="1"/>
        <v>53460</v>
      </c>
      <c r="X7" s="12" t="s">
        <v>132</v>
      </c>
      <c r="Y7" s="12" t="s">
        <v>121</v>
      </c>
      <c r="Z7" s="12" t="s">
        <v>122</v>
      </c>
      <c r="AA7" s="12" t="s">
        <v>127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163</v>
      </c>
      <c r="B8" s="43" t="s">
        <v>164</v>
      </c>
      <c r="C8" s="41" t="s">
        <v>165</v>
      </c>
      <c r="D8" s="19"/>
      <c r="E8" s="12"/>
      <c r="F8" s="12"/>
      <c r="G8" s="12"/>
      <c r="H8" s="12"/>
      <c r="I8" s="44"/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5">
        <v>10750</v>
      </c>
      <c r="V8" s="16">
        <f t="shared" si="0"/>
        <v>12900</v>
      </c>
      <c r="W8" s="16">
        <f t="shared" si="1"/>
        <v>11825</v>
      </c>
      <c r="X8" s="12" t="s">
        <v>132</v>
      </c>
      <c r="Y8" s="12" t="s">
        <v>121</v>
      </c>
      <c r="Z8" s="12" t="s">
        <v>122</v>
      </c>
      <c r="AA8" s="12" t="s">
        <v>127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/>
      <c r="B9" s="43"/>
      <c r="C9" s="41"/>
      <c r="D9" s="19"/>
      <c r="E9" s="12"/>
      <c r="F9" s="12"/>
      <c r="G9" s="12"/>
      <c r="H9" s="12"/>
      <c r="I9" s="44"/>
      <c r="J9" s="18"/>
      <c r="K9" s="12"/>
      <c r="L9" s="12"/>
      <c r="M9" s="20"/>
      <c r="N9" s="12"/>
      <c r="O9" s="13"/>
      <c r="P9" s="12"/>
      <c r="Q9" s="41"/>
      <c r="R9" s="11"/>
      <c r="S9" s="11"/>
      <c r="T9" s="12"/>
      <c r="U9" s="46"/>
      <c r="V9" s="16"/>
      <c r="W9" s="16"/>
      <c r="X9" s="12"/>
      <c r="Y9" s="12"/>
      <c r="Z9" s="12"/>
      <c r="AA9" s="12"/>
      <c r="AB9" s="12"/>
      <c r="AC9" s="14"/>
      <c r="AD9" s="11"/>
      <c r="AE9" s="11"/>
      <c r="AF9" s="11"/>
    </row>
    <row r="10" spans="1:32" ht="17.25">
      <c r="A10" s="41"/>
      <c r="B10" s="43"/>
      <c r="C10" s="41"/>
      <c r="D10" s="19"/>
      <c r="E10" s="12"/>
      <c r="F10" s="12"/>
      <c r="G10" s="12"/>
      <c r="H10" s="12"/>
      <c r="I10" s="44"/>
      <c r="J10" s="18"/>
      <c r="K10" s="12"/>
      <c r="L10" s="12"/>
      <c r="M10" s="20"/>
      <c r="N10" s="12"/>
      <c r="O10" s="13"/>
      <c r="P10" s="12"/>
      <c r="Q10" s="41"/>
      <c r="R10" s="11"/>
      <c r="S10" s="11"/>
      <c r="T10" s="12"/>
      <c r="U10" s="46"/>
      <c r="V10" s="16"/>
      <c r="W10" s="16"/>
      <c r="X10" s="12"/>
      <c r="Y10" s="12"/>
      <c r="Z10" s="12"/>
      <c r="AA10" s="12"/>
      <c r="AB10" s="12"/>
      <c r="AC10" s="14"/>
      <c r="AD10" s="11"/>
      <c r="AE10" s="11"/>
      <c r="AF10" s="11"/>
    </row>
    <row r="11" spans="1:32" ht="17.25">
      <c r="A11" s="41"/>
      <c r="B11" s="43"/>
      <c r="C11" s="43"/>
      <c r="D11" s="19"/>
      <c r="E11" s="12"/>
      <c r="F11" s="12"/>
      <c r="G11" s="12"/>
      <c r="H11" s="12"/>
      <c r="I11" s="44"/>
      <c r="J11" s="18"/>
      <c r="K11" s="12"/>
      <c r="L11" s="12"/>
      <c r="M11" s="20"/>
      <c r="N11" s="12"/>
      <c r="O11" s="13"/>
      <c r="P11" s="12"/>
      <c r="Q11" s="41"/>
      <c r="R11" s="11"/>
      <c r="S11" s="11"/>
      <c r="T11" s="12"/>
      <c r="U11" s="46"/>
      <c r="V11" s="16"/>
      <c r="W11" s="16"/>
      <c r="X11" s="12"/>
      <c r="Y11" s="12"/>
      <c r="Z11" s="12"/>
      <c r="AA11" s="12"/>
      <c r="AB11" s="12"/>
      <c r="AC11" s="14"/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workbookViewId="0">
      <selection activeCell="A15" sqref="A15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145</v>
      </c>
      <c r="B2" s="11" t="s">
        <v>170</v>
      </c>
      <c r="C2" s="40" t="s">
        <v>128</v>
      </c>
      <c r="D2" s="41"/>
      <c r="E2" s="41"/>
    </row>
    <row r="3" spans="1:9">
      <c r="A3" s="41" t="s">
        <v>145</v>
      </c>
      <c r="B3" s="11" t="s">
        <v>171</v>
      </c>
      <c r="C3" s="40"/>
      <c r="D3" s="41"/>
      <c r="E3" s="41"/>
    </row>
    <row r="4" spans="1:9">
      <c r="A4" s="41" t="s">
        <v>145</v>
      </c>
      <c r="B4" s="11" t="s">
        <v>172</v>
      </c>
      <c r="C4" s="40"/>
      <c r="D4" s="41"/>
      <c r="E4" s="41"/>
    </row>
    <row r="5" spans="1:9">
      <c r="A5" s="41" t="s">
        <v>148</v>
      </c>
      <c r="B5" s="11" t="s">
        <v>173</v>
      </c>
      <c r="C5" s="40" t="s">
        <v>128</v>
      </c>
      <c r="D5" s="41"/>
      <c r="E5" s="41"/>
    </row>
    <row r="6" spans="1:9">
      <c r="A6" s="41" t="s">
        <v>148</v>
      </c>
      <c r="B6" s="11" t="s">
        <v>174</v>
      </c>
      <c r="C6" s="40"/>
      <c r="D6" s="41"/>
      <c r="E6" s="41"/>
      <c r="F6" s="41"/>
    </row>
    <row r="7" spans="1:9">
      <c r="A7" s="41" t="s">
        <v>148</v>
      </c>
      <c r="B7" s="11" t="s">
        <v>175</v>
      </c>
      <c r="C7" s="40"/>
      <c r="D7" s="41"/>
      <c r="E7" s="41"/>
      <c r="F7" s="41"/>
      <c r="I7" s="41"/>
    </row>
    <row r="8" spans="1:9">
      <c r="A8" s="41" t="s">
        <v>151</v>
      </c>
      <c r="B8" s="11" t="s">
        <v>176</v>
      </c>
      <c r="C8" s="40" t="s">
        <v>128</v>
      </c>
      <c r="D8" s="41"/>
      <c r="E8" s="41"/>
      <c r="F8" s="41"/>
      <c r="I8" s="41"/>
    </row>
    <row r="9" spans="1:9">
      <c r="A9" s="41" t="s">
        <v>151</v>
      </c>
      <c r="B9" s="11" t="s">
        <v>177</v>
      </c>
      <c r="C9" s="40"/>
      <c r="D9" s="41"/>
      <c r="E9" s="41"/>
      <c r="F9" s="41"/>
      <c r="I9" s="41"/>
    </row>
    <row r="10" spans="1:9">
      <c r="A10" s="41" t="s">
        <v>151</v>
      </c>
      <c r="B10" s="11" t="s">
        <v>178</v>
      </c>
      <c r="C10" s="40"/>
      <c r="D10" s="41"/>
      <c r="E10" s="41"/>
      <c r="F10" s="41"/>
      <c r="I10" s="41"/>
    </row>
    <row r="11" spans="1:9">
      <c r="A11" s="41" t="s">
        <v>154</v>
      </c>
      <c r="B11" s="11" t="s">
        <v>179</v>
      </c>
      <c r="C11" s="41" t="s">
        <v>128</v>
      </c>
      <c r="D11" s="41"/>
      <c r="E11" s="41"/>
      <c r="F11" s="41"/>
      <c r="I11" s="41"/>
    </row>
    <row r="12" spans="1:9">
      <c r="A12" s="41" t="s">
        <v>154</v>
      </c>
      <c r="B12" s="11" t="s">
        <v>180</v>
      </c>
      <c r="C12" s="41"/>
      <c r="D12" s="41"/>
      <c r="E12" s="41"/>
      <c r="F12" s="41"/>
      <c r="I12" s="41"/>
    </row>
    <row r="13" spans="1:9">
      <c r="A13" s="41" t="s">
        <v>154</v>
      </c>
      <c r="B13" s="11" t="s">
        <v>181</v>
      </c>
      <c r="C13" s="41"/>
      <c r="D13" s="41"/>
      <c r="E13" s="41"/>
      <c r="I13" s="41"/>
    </row>
    <row r="14" spans="1:9">
      <c r="A14" s="41" t="s">
        <v>182</v>
      </c>
      <c r="B14" s="11" t="s">
        <v>183</v>
      </c>
      <c r="C14" s="41" t="s">
        <v>128</v>
      </c>
      <c r="D14" s="41"/>
      <c r="E14" s="41"/>
      <c r="I14" s="41"/>
    </row>
    <row r="15" spans="1:9">
      <c r="A15" s="41" t="s">
        <v>182</v>
      </c>
      <c r="B15" s="11" t="s">
        <v>184</v>
      </c>
      <c r="C15" s="41"/>
      <c r="D15" s="41"/>
      <c r="E15" s="41"/>
      <c r="I15" s="41"/>
    </row>
    <row r="16" spans="1:9">
      <c r="A16" s="41" t="s">
        <v>182</v>
      </c>
      <c r="B16" s="11" t="s">
        <v>185</v>
      </c>
      <c r="C16" s="41"/>
      <c r="D16" s="41"/>
      <c r="E16" s="41"/>
      <c r="I16" s="41"/>
    </row>
    <row r="17" spans="1:9">
      <c r="A17" s="41" t="s">
        <v>186</v>
      </c>
      <c r="B17" s="11" t="s">
        <v>187</v>
      </c>
      <c r="C17" s="41" t="s">
        <v>128</v>
      </c>
      <c r="D17" s="41"/>
      <c r="E17" s="41"/>
      <c r="G17" s="41"/>
      <c r="I17" s="41"/>
    </row>
    <row r="18" spans="1:9">
      <c r="A18" s="41" t="s">
        <v>186</v>
      </c>
      <c r="B18" s="11" t="s">
        <v>188</v>
      </c>
      <c r="C18" s="41"/>
      <c r="D18" s="41"/>
      <c r="E18" s="41"/>
      <c r="G18" s="41"/>
      <c r="I18" s="41"/>
    </row>
    <row r="19" spans="1:9">
      <c r="A19" s="41" t="s">
        <v>186</v>
      </c>
      <c r="B19" s="11" t="s">
        <v>189</v>
      </c>
      <c r="C19" s="41"/>
      <c r="D19" s="41"/>
      <c r="E19" s="41"/>
      <c r="G19" s="41"/>
    </row>
    <row r="20" spans="1:9">
      <c r="A20" s="41" t="s">
        <v>190</v>
      </c>
      <c r="B20" s="11" t="s">
        <v>191</v>
      </c>
      <c r="C20" s="41" t="s">
        <v>128</v>
      </c>
      <c r="D20" s="41"/>
      <c r="E20" s="41"/>
      <c r="G20" s="41"/>
    </row>
    <row r="21" spans="1:9">
      <c r="A21" s="41" t="s">
        <v>190</v>
      </c>
      <c r="B21" s="11" t="s">
        <v>192</v>
      </c>
      <c r="C21" s="41"/>
      <c r="D21" s="41"/>
      <c r="E21" s="41"/>
    </row>
    <row r="22" spans="1:9">
      <c r="A22" s="41" t="s">
        <v>190</v>
      </c>
      <c r="B22" s="11" t="s">
        <v>193</v>
      </c>
      <c r="C22" s="41"/>
      <c r="D22" s="41"/>
      <c r="E22" s="41"/>
    </row>
    <row r="23" spans="1:9">
      <c r="A23" s="41"/>
      <c r="B23" s="11"/>
      <c r="C23" s="41"/>
      <c r="D23" s="41"/>
      <c r="E23" s="41"/>
    </row>
    <row r="24" spans="1:9">
      <c r="A24" s="41"/>
      <c r="B24" s="11"/>
      <c r="C24" s="41"/>
      <c r="D24" s="41"/>
      <c r="E24" s="41"/>
    </row>
    <row r="25" spans="1:9">
      <c r="A25" s="41"/>
      <c r="B25" s="11"/>
      <c r="C25" s="41"/>
      <c r="D25" s="41"/>
      <c r="E25" s="41"/>
    </row>
    <row r="26" spans="1:9">
      <c r="A26" s="41"/>
      <c r="B26" s="11"/>
      <c r="C26" s="41"/>
      <c r="D26" s="41"/>
      <c r="E26" s="41"/>
    </row>
    <row r="27" spans="1:9">
      <c r="A27" s="41"/>
      <c r="B27" s="11"/>
      <c r="C27" s="41"/>
      <c r="D27" s="41"/>
      <c r="E27" s="41"/>
    </row>
    <row r="28" spans="1:9">
      <c r="A28" s="41"/>
      <c r="B28" s="11"/>
      <c r="C28" s="41"/>
      <c r="D28" s="41"/>
      <c r="E28" s="41"/>
    </row>
    <row r="29" spans="1:9">
      <c r="A29" s="41"/>
      <c r="B29" s="11"/>
      <c r="C29" s="41"/>
      <c r="D29" s="41"/>
      <c r="E29" s="41"/>
    </row>
    <row r="30" spans="1:9">
      <c r="A30" s="41"/>
      <c r="B30" s="11"/>
      <c r="C30" s="41"/>
      <c r="D30" s="41"/>
      <c r="E30" s="41"/>
    </row>
    <row r="31" spans="1:9">
      <c r="A31" s="41"/>
      <c r="B31" s="11"/>
      <c r="C31" s="41"/>
      <c r="D31" s="41"/>
      <c r="E31" s="41"/>
    </row>
    <row r="32" spans="1:9">
      <c r="C32" s="41"/>
      <c r="E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workbookViewId="0">
      <selection activeCell="A2" sqref="A2:A8"/>
    </sheetView>
  </sheetViews>
  <sheetFormatPr defaultRowHeight="15"/>
  <cols>
    <col min="1" max="1" width="24.7109375" customWidth="1"/>
    <col min="2" max="2" width="12.5703125" customWidth="1"/>
    <col min="3" max="3" width="17.5703125" bestFit="1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145</v>
      </c>
      <c r="B2" s="27" t="s">
        <v>130</v>
      </c>
      <c r="C2" s="1" t="s">
        <v>169</v>
      </c>
      <c r="D2" s="41" t="s">
        <v>143</v>
      </c>
      <c r="E2" s="28"/>
      <c r="F2" s="41"/>
      <c r="G2" s="41" t="s">
        <v>144</v>
      </c>
      <c r="H2" s="41"/>
      <c r="I2" s="42"/>
      <c r="J2" s="41"/>
      <c r="K2" s="30" t="s">
        <v>131</v>
      </c>
      <c r="L2" s="41" t="s">
        <v>145</v>
      </c>
      <c r="M2" s="27"/>
      <c r="N2" s="41"/>
      <c r="O2" s="44" t="s">
        <v>129</v>
      </c>
      <c r="P2" s="44" t="s">
        <v>167</v>
      </c>
      <c r="Q2">
        <v>1</v>
      </c>
      <c r="R2" s="41" t="s">
        <v>134</v>
      </c>
      <c r="S2" s="31" t="s">
        <v>125</v>
      </c>
      <c r="T2" s="45">
        <v>38800</v>
      </c>
      <c r="U2" s="16">
        <f>T2*120/100</f>
        <v>46560</v>
      </c>
      <c r="V2" s="16">
        <f>T2*110/100</f>
        <v>42680</v>
      </c>
    </row>
    <row r="3" spans="1:22" ht="15.75">
      <c r="A3" s="41" t="s">
        <v>148</v>
      </c>
      <c r="B3" s="27" t="s">
        <v>130</v>
      </c>
      <c r="C3" s="1" t="s">
        <v>169</v>
      </c>
      <c r="D3" s="41" t="s">
        <v>141</v>
      </c>
      <c r="E3" s="28"/>
      <c r="F3" s="41"/>
      <c r="G3" s="41" t="s">
        <v>144</v>
      </c>
      <c r="H3" s="41"/>
      <c r="I3" s="42"/>
      <c r="J3" s="41"/>
      <c r="K3" s="30" t="s">
        <v>131</v>
      </c>
      <c r="L3" s="41" t="s">
        <v>148</v>
      </c>
      <c r="M3" s="27"/>
      <c r="N3" s="41"/>
      <c r="O3" s="44" t="s">
        <v>129</v>
      </c>
      <c r="P3" s="44" t="s">
        <v>168</v>
      </c>
      <c r="Q3" s="41">
        <v>1</v>
      </c>
      <c r="R3" s="41" t="s">
        <v>135</v>
      </c>
      <c r="S3" s="31" t="s">
        <v>125</v>
      </c>
      <c r="T3" s="45">
        <v>3650</v>
      </c>
      <c r="U3" s="16">
        <f t="shared" ref="U3:U8" si="0">T3*120/100</f>
        <v>4380</v>
      </c>
      <c r="V3" s="16">
        <f t="shared" ref="V3:V8" si="1">T3*110/100</f>
        <v>4015</v>
      </c>
    </row>
    <row r="4" spans="1:22" ht="15.75">
      <c r="A4" s="41" t="s">
        <v>151</v>
      </c>
      <c r="B4" s="27" t="s">
        <v>130</v>
      </c>
      <c r="C4" s="1" t="s">
        <v>169</v>
      </c>
      <c r="D4" s="41" t="s">
        <v>142</v>
      </c>
      <c r="E4" s="28"/>
      <c r="F4" s="41"/>
      <c r="G4" s="41" t="s">
        <v>144</v>
      </c>
      <c r="H4" s="41"/>
      <c r="I4" s="42"/>
      <c r="J4" s="41"/>
      <c r="K4" s="30" t="s">
        <v>131</v>
      </c>
      <c r="L4" s="41" t="s">
        <v>151</v>
      </c>
      <c r="M4" s="27"/>
      <c r="N4" s="41"/>
      <c r="O4" s="44" t="s">
        <v>129</v>
      </c>
      <c r="P4" s="44" t="s">
        <v>167</v>
      </c>
      <c r="Q4" s="41">
        <v>1</v>
      </c>
      <c r="R4" s="41" t="s">
        <v>136</v>
      </c>
      <c r="S4" s="31" t="s">
        <v>125</v>
      </c>
      <c r="T4" s="45">
        <v>10750</v>
      </c>
      <c r="U4" s="16">
        <f t="shared" si="0"/>
        <v>12900</v>
      </c>
      <c r="V4" s="16">
        <f t="shared" si="1"/>
        <v>11825</v>
      </c>
    </row>
    <row r="5" spans="1:22" ht="15.75">
      <c r="A5" s="41" t="s">
        <v>154</v>
      </c>
      <c r="B5" s="27" t="s">
        <v>130</v>
      </c>
      <c r="C5" s="1" t="s">
        <v>169</v>
      </c>
      <c r="D5" s="41" t="s">
        <v>142</v>
      </c>
      <c r="E5" s="28"/>
      <c r="F5" s="41"/>
      <c r="G5" s="41" t="s">
        <v>144</v>
      </c>
      <c r="H5" s="41"/>
      <c r="I5" s="42"/>
      <c r="J5" s="41"/>
      <c r="K5" s="30" t="s">
        <v>131</v>
      </c>
      <c r="L5" s="41" t="s">
        <v>154</v>
      </c>
      <c r="M5" s="27"/>
      <c r="N5" s="44"/>
      <c r="O5" s="44" t="s">
        <v>129</v>
      </c>
      <c r="P5" s="44" t="s">
        <v>168</v>
      </c>
      <c r="Q5" s="41">
        <v>1</v>
      </c>
      <c r="R5" s="41" t="s">
        <v>137</v>
      </c>
      <c r="S5" s="31" t="s">
        <v>125</v>
      </c>
      <c r="T5" s="45">
        <v>93675</v>
      </c>
      <c r="U5" s="16">
        <f t="shared" si="0"/>
        <v>112410</v>
      </c>
      <c r="V5" s="16">
        <f t="shared" si="1"/>
        <v>103042.5</v>
      </c>
    </row>
    <row r="6" spans="1:22" ht="15.75">
      <c r="A6" s="41" t="s">
        <v>157</v>
      </c>
      <c r="B6" s="27" t="s">
        <v>130</v>
      </c>
      <c r="C6" s="1" t="s">
        <v>169</v>
      </c>
      <c r="D6" s="41" t="s">
        <v>141</v>
      </c>
      <c r="E6" s="28"/>
      <c r="F6" s="41"/>
      <c r="G6" s="41" t="s">
        <v>144</v>
      </c>
      <c r="H6" s="41"/>
      <c r="I6" s="42"/>
      <c r="J6" s="41"/>
      <c r="K6" s="30" t="s">
        <v>131</v>
      </c>
      <c r="L6" s="41" t="s">
        <v>157</v>
      </c>
      <c r="M6" s="27"/>
      <c r="N6" s="41"/>
      <c r="O6" s="44" t="s">
        <v>129</v>
      </c>
      <c r="P6" s="44" t="s">
        <v>167</v>
      </c>
      <c r="Q6" s="41">
        <v>1</v>
      </c>
      <c r="R6" s="41" t="s">
        <v>138</v>
      </c>
      <c r="S6" s="31" t="s">
        <v>125</v>
      </c>
      <c r="T6" s="45">
        <v>21250</v>
      </c>
      <c r="U6" s="16">
        <f t="shared" si="0"/>
        <v>25500</v>
      </c>
      <c r="V6" s="16">
        <f t="shared" si="1"/>
        <v>23375</v>
      </c>
    </row>
    <row r="7" spans="1:22" ht="15.75">
      <c r="A7" s="41" t="s">
        <v>160</v>
      </c>
      <c r="B7" s="27" t="s">
        <v>130</v>
      </c>
      <c r="C7" s="1" t="s">
        <v>169</v>
      </c>
      <c r="D7" s="41" t="s">
        <v>142</v>
      </c>
      <c r="E7" s="28"/>
      <c r="F7" s="41"/>
      <c r="G7" s="41" t="s">
        <v>144</v>
      </c>
      <c r="H7" s="41"/>
      <c r="I7" s="42"/>
      <c r="J7" s="41"/>
      <c r="K7" s="30" t="s">
        <v>131</v>
      </c>
      <c r="L7" s="41" t="s">
        <v>160</v>
      </c>
      <c r="M7" s="27"/>
      <c r="N7" s="44"/>
      <c r="O7" s="44" t="s">
        <v>129</v>
      </c>
      <c r="P7" s="44" t="s">
        <v>168</v>
      </c>
      <c r="Q7" s="41">
        <v>1</v>
      </c>
      <c r="R7" s="41" t="s">
        <v>139</v>
      </c>
      <c r="S7" s="31" t="s">
        <v>125</v>
      </c>
      <c r="T7" s="45">
        <v>48600</v>
      </c>
      <c r="U7" s="16">
        <f t="shared" si="0"/>
        <v>58320</v>
      </c>
      <c r="V7" s="16">
        <f t="shared" si="1"/>
        <v>53460</v>
      </c>
    </row>
    <row r="8" spans="1:22" ht="15.75">
      <c r="A8" s="41" t="s">
        <v>163</v>
      </c>
      <c r="B8" s="27" t="s">
        <v>130</v>
      </c>
      <c r="C8" s="1" t="s">
        <v>169</v>
      </c>
      <c r="D8" s="41" t="s">
        <v>142</v>
      </c>
      <c r="E8" s="28"/>
      <c r="F8" s="41"/>
      <c r="G8" s="41" t="s">
        <v>144</v>
      </c>
      <c r="H8" s="41"/>
      <c r="J8" s="41"/>
      <c r="K8" s="30" t="s">
        <v>131</v>
      </c>
      <c r="L8" s="41" t="s">
        <v>163</v>
      </c>
      <c r="M8" s="27"/>
      <c r="N8" s="41"/>
      <c r="O8" s="44" t="s">
        <v>129</v>
      </c>
      <c r="P8" s="44" t="s">
        <v>133</v>
      </c>
      <c r="Q8" s="41">
        <v>1</v>
      </c>
      <c r="R8" s="41" t="s">
        <v>140</v>
      </c>
      <c r="S8" s="31" t="s">
        <v>125</v>
      </c>
      <c r="T8" s="45">
        <v>10750</v>
      </c>
      <c r="U8" s="16">
        <f t="shared" si="0"/>
        <v>12900</v>
      </c>
      <c r="V8" s="16">
        <f t="shared" si="1"/>
        <v>11825</v>
      </c>
    </row>
    <row r="9" spans="1:22" ht="15.75">
      <c r="A9" s="41"/>
      <c r="B9" s="27"/>
      <c r="C9" s="1"/>
      <c r="D9" s="41"/>
      <c r="E9" s="28"/>
      <c r="F9" s="41"/>
      <c r="G9" s="41"/>
      <c r="H9" s="41"/>
      <c r="J9" s="41"/>
      <c r="K9" s="30"/>
      <c r="L9" s="41"/>
      <c r="M9" s="27"/>
      <c r="N9" s="44"/>
      <c r="O9" s="44"/>
      <c r="P9" s="44"/>
      <c r="Q9" s="41"/>
      <c r="R9" s="41"/>
      <c r="S9" s="31"/>
      <c r="T9" s="46"/>
      <c r="U9" s="16"/>
      <c r="V9" s="16"/>
    </row>
    <row r="10" spans="1:22" ht="15.75">
      <c r="A10" s="41"/>
      <c r="B10" s="27"/>
      <c r="C10" s="1"/>
      <c r="D10" s="41"/>
      <c r="E10" s="28"/>
      <c r="F10" s="41"/>
      <c r="G10" s="41"/>
      <c r="H10" s="41"/>
      <c r="J10" s="41"/>
      <c r="K10" s="30"/>
      <c r="L10" s="41"/>
      <c r="M10" s="27"/>
      <c r="N10" s="41"/>
      <c r="O10" s="44"/>
      <c r="P10" s="44"/>
      <c r="Q10" s="41"/>
      <c r="R10" s="41"/>
      <c r="S10" s="31"/>
      <c r="T10" s="46"/>
      <c r="U10" s="16"/>
      <c r="V10" s="16"/>
    </row>
    <row r="11" spans="1:22" ht="15.75">
      <c r="A11" s="41"/>
      <c r="B11" s="27"/>
      <c r="C11" s="1"/>
      <c r="D11" s="41"/>
      <c r="E11" s="28"/>
      <c r="F11" s="41"/>
      <c r="G11" s="41"/>
      <c r="H11" s="41"/>
      <c r="J11" s="41"/>
      <c r="K11" s="30"/>
      <c r="L11" s="41"/>
      <c r="M11" s="27"/>
      <c r="N11" s="44"/>
      <c r="O11" s="44"/>
      <c r="P11" s="44"/>
      <c r="Q11" s="41"/>
      <c r="R11" s="41"/>
      <c r="S11" s="31"/>
      <c r="T11" s="46"/>
      <c r="U11" s="16"/>
      <c r="V11" s="16"/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2024-06-21T09:54:47Z</dcterms:modified>
</cp:coreProperties>
</file>