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490" windowHeight="7650" firstSheet="2" activeTab="2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  <fileRecoveryPr repairLoad="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" i="3"/>
  <c r="V2"/>
  <c r="U2"/>
  <c r="R2"/>
  <c r="V2" i="6"/>
  <c r="U2"/>
  <c r="V3"/>
  <c r="U3"/>
  <c r="D2" i="4"/>
</calcChain>
</file>

<file path=xl/sharedStrings.xml><?xml version="1.0" encoding="utf-8"?>
<sst xmlns="http://schemas.openxmlformats.org/spreadsheetml/2006/main" count="290" uniqueCount="158">
  <si>
    <r>
      <t>Product Title</t>
    </r>
    <r>
      <rPr>
        <sz val="8.25"/>
        <color rgb="FFF99595"/>
        <rFont val="Arial"/>
        <family val="2"/>
      </rPr>
      <t>*</t>
    </r>
  </si>
  <si>
    <t>Short Description</t>
  </si>
  <si>
    <t>Metal</t>
  </si>
  <si>
    <t>Purity</t>
  </si>
  <si>
    <t>Design</t>
  </si>
  <si>
    <t>Categroy</t>
  </si>
  <si>
    <t>Collection</t>
  </si>
  <si>
    <t>Style</t>
  </si>
  <si>
    <t>Occasion</t>
  </si>
  <si>
    <t>Color</t>
  </si>
  <si>
    <t>Size</t>
  </si>
  <si>
    <t>Length</t>
  </si>
  <si>
    <t>Age</t>
  </si>
  <si>
    <t>Gender</t>
  </si>
  <si>
    <t>Qty</t>
  </si>
  <si>
    <t>Gwt</t>
  </si>
  <si>
    <t>Nwt</t>
  </si>
  <si>
    <t>Unit</t>
  </si>
  <si>
    <t>Long Description</t>
  </si>
  <si>
    <t>Cost Price</t>
  </si>
  <si>
    <t>TagPrice</t>
  </si>
  <si>
    <t>Sale Price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</si>
  <si>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</si>
  <si>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</si>
  <si>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</si>
  <si>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</si>
  <si>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</si>
  <si>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</si>
  <si>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</si>
  <si>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</si>
  <si>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</si>
  <si>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</si>
  <si>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Weight</t>
  </si>
  <si>
    <t>Quantity</t>
  </si>
  <si>
    <t>Weight Unit</t>
  </si>
  <si>
    <t>Other Metal</t>
  </si>
  <si>
    <t>Avability</t>
  </si>
  <si>
    <t>Country</t>
  </si>
  <si>
    <t>Pincode</t>
  </si>
  <si>
    <t>India</t>
  </si>
  <si>
    <t>302004,30205,</t>
  </si>
  <si>
    <t>Product Title</t>
  </si>
  <si>
    <t>Short descritpion</t>
  </si>
  <si>
    <t>Stone Type</t>
  </si>
  <si>
    <t>Cut</t>
  </si>
  <si>
    <t>Overtone</t>
  </si>
  <si>
    <t>Treatement</t>
  </si>
  <si>
    <t>Depth%</t>
  </si>
  <si>
    <t>Table%</t>
  </si>
  <si>
    <t>Polish</t>
  </si>
  <si>
    <t>Symmetry</t>
  </si>
  <si>
    <t>Girdle Cond.</t>
  </si>
  <si>
    <t>Girdle%</t>
  </si>
  <si>
    <t>Culet Size</t>
  </si>
  <si>
    <t>Culet Condition</t>
  </si>
  <si>
    <t>Fluoresence Intensity</t>
  </si>
  <si>
    <t>Fluoresence Color</t>
  </si>
  <si>
    <t>Corow Hight</t>
  </si>
  <si>
    <t>Crown Angle</t>
  </si>
  <si>
    <t>Pavillion Depth</t>
  </si>
  <si>
    <t>Pavillion Angle</t>
  </si>
  <si>
    <t>Black Inclusion</t>
  </si>
  <si>
    <t>Center Inclusion</t>
  </si>
  <si>
    <t>Shade</t>
  </si>
  <si>
    <t>Milky</t>
  </si>
  <si>
    <t>Value type</t>
  </si>
  <si>
    <t>Example value</t>
  </si>
  <si>
    <t>Text</t>
  </si>
  <si>
    <t>Dropdown</t>
  </si>
  <si>
    <t>dropdown</t>
  </si>
  <si>
    <t>White/Fancy</t>
  </si>
  <si>
    <t>Girdle Min</t>
  </si>
  <si>
    <t>Girdle Max</t>
  </si>
  <si>
    <t>if stone type White then</t>
  </si>
  <si>
    <t xml:space="preserve">else </t>
  </si>
  <si>
    <t>Color 1</t>
  </si>
  <si>
    <t>Color 2</t>
  </si>
  <si>
    <t>end</t>
  </si>
  <si>
    <t>D/E/F/G/H/I/J/K/L/M/N/O/P/Q/R/S/T/U/V/W/X/Y/Z</t>
  </si>
  <si>
    <t>Black/Blue/Brown/Yellow/Pink/Orange/Red</t>
  </si>
  <si>
    <t>FAINT/FANCY/FANCY DARK/FANCY DEEP/FANCY INTENSE/FANCY LIGHT/FANCY VIVID/LIGHT/VERY LIGHT</t>
  </si>
  <si>
    <t>ROUND/MARQUIES/HEART/PEAR</t>
  </si>
  <si>
    <t>EXCELLENT/FAIR/GOOD/NA/POOR/VERY GOOD</t>
  </si>
  <si>
    <t>I1/I2/I3/SI/SI1/SI2/SI3/VS/VVS/VVS1</t>
  </si>
  <si>
    <t>GOOD/VERY GOOD/EXCELLENT/FAIR</t>
  </si>
  <si>
    <t>Keys To Symobls</t>
  </si>
  <si>
    <t>Thin/Very Thin/Extra Thin/Slightly Thik/Thick/Very Thick</t>
  </si>
  <si>
    <t>Polished/Faceted/Burted</t>
  </si>
  <si>
    <t>FAINT/MEDIUM/NONE/STRONG/VERY STRONG</t>
  </si>
  <si>
    <t>HEAVY/LIGHT/MEDIUM/NONE</t>
  </si>
  <si>
    <t>LAB</t>
  </si>
  <si>
    <t>GIA/HRD</t>
  </si>
  <si>
    <t>Certificate</t>
  </si>
  <si>
    <t>Add multiple certificate</t>
  </si>
  <si>
    <t>+</t>
  </si>
  <si>
    <t>FDV54541</t>
  </si>
  <si>
    <t>Product_Title</t>
  </si>
  <si>
    <t>Short_Description</t>
  </si>
  <si>
    <t>Measurement</t>
  </si>
  <si>
    <t>Category</t>
  </si>
  <si>
    <t>Gross_wt</t>
  </si>
  <si>
    <t>Net_wt</t>
  </si>
  <si>
    <t>Sale_Price</t>
  </si>
  <si>
    <t>Tag_Price</t>
  </si>
  <si>
    <t>Cost_Price</t>
  </si>
  <si>
    <t>Long_Description</t>
  </si>
  <si>
    <t>Image</t>
  </si>
  <si>
    <t>Thumbnail</t>
  </si>
  <si>
    <t>Stone_Type</t>
  </si>
  <si>
    <t>Certificate_no</t>
  </si>
  <si>
    <t>Certificate_file</t>
  </si>
  <si>
    <t>Product_Type</t>
  </si>
  <si>
    <t>Banner</t>
  </si>
  <si>
    <t>Status</t>
  </si>
  <si>
    <t>Search_Keyword</t>
  </si>
  <si>
    <t>Metal_Description</t>
  </si>
  <si>
    <t>Meta_Keyword</t>
  </si>
  <si>
    <t>Category_type</t>
  </si>
  <si>
    <t>Featured</t>
  </si>
  <si>
    <t>Closeout</t>
  </si>
  <si>
    <t>Premium</t>
  </si>
  <si>
    <t>yes</t>
  </si>
  <si>
    <t>18KT-(GOLD)</t>
  </si>
  <si>
    <t>YELLOW</t>
  </si>
  <si>
    <t>US-(13)</t>
  </si>
  <si>
    <t>RING</t>
  </si>
  <si>
    <t>Gold Jewellery</t>
  </si>
  <si>
    <t>Unique</t>
  </si>
  <si>
    <t>ELKE</t>
  </si>
  <si>
    <t>Daily Wear</t>
  </si>
  <si>
    <t>3-5</t>
  </si>
  <si>
    <t>FEMALE</t>
  </si>
  <si>
    <t>In Its Pure</t>
  </si>
  <si>
    <t>DIAMOND</t>
  </si>
  <si>
    <t>ROUND</t>
  </si>
  <si>
    <t>cut</t>
  </si>
  <si>
    <t>vvs1</t>
  </si>
  <si>
    <t>F</t>
  </si>
  <si>
    <t>1-(MM)</t>
  </si>
  <si>
    <t>FANCY LIGHT</t>
  </si>
  <si>
    <t>Excellent Corporation</t>
  </si>
  <si>
    <t xml:space="preserve">natural </t>
  </si>
  <si>
    <t>BLUE</t>
  </si>
  <si>
    <t>CHINA</t>
  </si>
  <si>
    <t>Cts</t>
  </si>
  <si>
    <t>jewelry</t>
  </si>
  <si>
    <t>Color2</t>
  </si>
  <si>
    <t>White</t>
  </si>
  <si>
    <t>Fancy</t>
  </si>
  <si>
    <t>Natural Emerald</t>
  </si>
  <si>
    <t>TIARA-R1001</t>
  </si>
  <si>
    <t>Spangled Emerald Halo Ring</t>
  </si>
  <si>
    <t>Exude timeless beauty with this classic halo finger ring surrounded by diamonds in 18kt yellow gold, centered by a green hydro gemstone</t>
  </si>
  <si>
    <t>Yes</t>
  </si>
  <si>
    <t>TIARA-R1001.jpg</t>
  </si>
  <si>
    <t>TIARA-R1001A.jpg</t>
  </si>
  <si>
    <t>TIARA-R1001B.jpg</t>
  </si>
  <si>
    <t>CUSHION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</si>
</sst>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4" borderId="0" xfId="0" applyFont="1" applyFill="1"/>
    <xf numFmtId="0" fontId="4" fillId="4" borderId="1" xfId="0" applyFont="1" applyFill="1" applyBorder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6" fillId="0" borderId="0" xfId="0" applyFont="1" applyAlignment="1"/>
    <xf numFmtId="0" fontId="0" fillId="0" borderId="0" xfId="0" applyFont="1" applyBorder="1"/>
    <xf numFmtId="0" fontId="6" fillId="0" borderId="0" xfId="0" applyFont="1" applyBorder="1"/>
    <xf numFmtId="0" fontId="6" fillId="0" borderId="0" xfId="0" applyFont="1" applyFill="1" applyBorder="1" applyAlignment="1"/>
    <xf numFmtId="49" fontId="0" fillId="0" borderId="0" xfId="0" applyNumberFormat="1" applyBorder="1"/>
    <xf numFmtId="0" fontId="0" fillId="0" borderId="0" xfId="0" applyFont="1" applyFill="1" applyBorder="1"/>
    <xf numFmtId="0" fontId="7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0" fillId="0" borderId="0" xfId="0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4</v>
      </c>
      <c r="E3" t="s">
        <v>95</v>
      </c>
    </row>
    <row r="4" spans="4:5">
      <c r="D4" s="1" t="s">
        <v>1</v>
      </c>
    </row>
    <row r="5" spans="4:5">
      <c r="D5" t="s">
        <v>2</v>
      </c>
    </row>
    <row r="6" spans="4:5">
      <c r="D6" t="s">
        <v>3</v>
      </c>
    </row>
    <row r="7" spans="4:5">
      <c r="D7" s="1" t="s">
        <v>9</v>
      </c>
    </row>
    <row r="8" spans="4:5">
      <c r="D8" s="1" t="s">
        <v>10</v>
      </c>
    </row>
    <row r="9" spans="4:5">
      <c r="D9" s="1" t="s">
        <v>11</v>
      </c>
    </row>
    <row r="10" spans="4:5">
      <c r="D10" s="1" t="s">
        <v>5</v>
      </c>
    </row>
    <row r="11" spans="4:5">
      <c r="D11" s="1" t="s">
        <v>6</v>
      </c>
    </row>
    <row r="12" spans="4:5">
      <c r="D12" s="1" t="s">
        <v>7</v>
      </c>
    </row>
    <row r="13" spans="4:5">
      <c r="D13" s="1" t="s">
        <v>8</v>
      </c>
    </row>
    <row r="14" spans="4:5">
      <c r="D14" s="1" t="s">
        <v>12</v>
      </c>
    </row>
    <row r="15" spans="4:5">
      <c r="D15" s="1" t="s">
        <v>13</v>
      </c>
    </row>
    <row r="16" spans="4:5">
      <c r="D16" s="1" t="s">
        <v>14</v>
      </c>
    </row>
    <row r="17" spans="3:19">
      <c r="D17" s="1" t="s">
        <v>15</v>
      </c>
    </row>
    <row r="18" spans="3:19">
      <c r="D18" s="1" t="s">
        <v>16</v>
      </c>
    </row>
    <row r="19" spans="3:19">
      <c r="D19" s="1" t="s">
        <v>17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18</v>
      </c>
    </row>
    <row r="24" spans="3:19">
      <c r="D24" s="1"/>
    </row>
    <row r="25" spans="3:19">
      <c r="D25" s="1"/>
    </row>
    <row r="26" spans="3:19">
      <c r="C26" t="s">
        <v>35</v>
      </c>
      <c r="D26" s="2" t="s">
        <v>2</v>
      </c>
      <c r="E26" s="3" t="s">
        <v>3</v>
      </c>
      <c r="F26" s="3" t="s">
        <v>32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22</v>
      </c>
      <c r="D29" s="4" t="s">
        <v>23</v>
      </c>
      <c r="E29" s="4" t="s">
        <v>24</v>
      </c>
      <c r="F29" s="5" t="s">
        <v>25</v>
      </c>
      <c r="G29" s="2" t="s">
        <v>26</v>
      </c>
      <c r="H29" s="3" t="s">
        <v>9</v>
      </c>
      <c r="I29" s="3" t="s">
        <v>10</v>
      </c>
      <c r="J29" s="3" t="s">
        <v>27</v>
      </c>
      <c r="K29" s="3" t="s">
        <v>28</v>
      </c>
      <c r="L29" s="3" t="s">
        <v>29</v>
      </c>
      <c r="M29" s="3" t="s">
        <v>30</v>
      </c>
      <c r="N29" s="3" t="s">
        <v>31</v>
      </c>
      <c r="O29" s="3" t="s">
        <v>33</v>
      </c>
      <c r="P29" s="3" t="s">
        <v>32</v>
      </c>
      <c r="Q29" s="3" t="s">
        <v>34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36</v>
      </c>
      <c r="D33" s="3" t="s">
        <v>37</v>
      </c>
      <c r="E33" s="3" t="s">
        <v>38</v>
      </c>
    </row>
    <row r="34" spans="3:5">
      <c r="D34" s="3" t="s">
        <v>39</v>
      </c>
      <c r="E34" s="3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65</v>
      </c>
      <c r="G1" t="s">
        <v>66</v>
      </c>
    </row>
    <row r="2" spans="4:7">
      <c r="E2" t="s">
        <v>41</v>
      </c>
      <c r="F2" t="s">
        <v>67</v>
      </c>
    </row>
    <row r="3" spans="4:7">
      <c r="E3" t="s">
        <v>42</v>
      </c>
      <c r="F3" t="s">
        <v>67</v>
      </c>
    </row>
    <row r="4" spans="4:7">
      <c r="E4" t="s">
        <v>33</v>
      </c>
      <c r="F4" t="s">
        <v>67</v>
      </c>
    </row>
    <row r="5" spans="4:7">
      <c r="E5" t="s">
        <v>32</v>
      </c>
      <c r="F5" t="s">
        <v>67</v>
      </c>
    </row>
    <row r="6" spans="4:7">
      <c r="E6" t="s">
        <v>43</v>
      </c>
      <c r="F6" t="s">
        <v>68</v>
      </c>
      <c r="G6" t="s">
        <v>70</v>
      </c>
    </row>
    <row r="7" spans="4:7">
      <c r="E7" t="s">
        <v>23</v>
      </c>
      <c r="F7" t="s">
        <v>68</v>
      </c>
    </row>
    <row r="9" spans="4:7">
      <c r="D9" s="7" t="s">
        <v>73</v>
      </c>
      <c r="E9" s="7"/>
      <c r="F9" s="7"/>
      <c r="G9" s="7"/>
    </row>
    <row r="10" spans="4:7">
      <c r="D10" s="7"/>
      <c r="E10" s="7" t="s">
        <v>9</v>
      </c>
      <c r="F10" s="7" t="s">
        <v>68</v>
      </c>
      <c r="G10" s="7" t="s">
        <v>78</v>
      </c>
    </row>
    <row r="11" spans="4:7">
      <c r="D11" s="7" t="s">
        <v>74</v>
      </c>
      <c r="E11" s="7"/>
      <c r="F11" s="7"/>
      <c r="G11" s="7"/>
    </row>
    <row r="12" spans="4:7">
      <c r="D12" s="7"/>
      <c r="E12" s="7" t="s">
        <v>75</v>
      </c>
      <c r="F12" s="7" t="s">
        <v>68</v>
      </c>
      <c r="G12" s="7" t="s">
        <v>79</v>
      </c>
    </row>
    <row r="13" spans="4:7">
      <c r="D13" s="7"/>
      <c r="E13" s="7" t="s">
        <v>76</v>
      </c>
      <c r="F13" s="7" t="s">
        <v>68</v>
      </c>
      <c r="G13" s="7" t="s">
        <v>79</v>
      </c>
    </row>
    <row r="14" spans="4:7">
      <c r="D14" s="7" t="s">
        <v>77</v>
      </c>
      <c r="E14" s="7"/>
      <c r="F14" s="7"/>
      <c r="G14" s="7"/>
    </row>
    <row r="15" spans="4:7">
      <c r="E15" t="s">
        <v>27</v>
      </c>
      <c r="G15" s="7" t="s">
        <v>80</v>
      </c>
    </row>
    <row r="16" spans="4:7">
      <c r="E16" t="s">
        <v>24</v>
      </c>
      <c r="F16" t="s">
        <v>68</v>
      </c>
      <c r="G16" s="7" t="s">
        <v>81</v>
      </c>
    </row>
    <row r="17" spans="5:7">
      <c r="E17" t="s">
        <v>44</v>
      </c>
      <c r="F17" t="s">
        <v>68</v>
      </c>
      <c r="G17" s="7" t="s">
        <v>82</v>
      </c>
    </row>
    <row r="18" spans="5:7">
      <c r="E18" t="s">
        <v>26</v>
      </c>
      <c r="F18" t="s">
        <v>68</v>
      </c>
      <c r="G18" s="7" t="s">
        <v>83</v>
      </c>
    </row>
    <row r="19" spans="5:7">
      <c r="E19" t="s">
        <v>45</v>
      </c>
      <c r="F19" t="s">
        <v>67</v>
      </c>
    </row>
    <row r="20" spans="5:7">
      <c r="E20" t="s">
        <v>46</v>
      </c>
      <c r="F20" t="s">
        <v>68</v>
      </c>
    </row>
    <row r="21" spans="5:7">
      <c r="E21" t="s">
        <v>31</v>
      </c>
      <c r="F21" t="s">
        <v>67</v>
      </c>
    </row>
    <row r="23" spans="5:7">
      <c r="E23" t="s">
        <v>47</v>
      </c>
      <c r="F23" t="s">
        <v>67</v>
      </c>
    </row>
    <row r="24" spans="5:7">
      <c r="E24" t="s">
        <v>48</v>
      </c>
      <c r="F24" t="s">
        <v>67</v>
      </c>
    </row>
    <row r="25" spans="5:7">
      <c r="E25" t="s">
        <v>49</v>
      </c>
      <c r="F25" t="s">
        <v>69</v>
      </c>
      <c r="G25" t="s">
        <v>84</v>
      </c>
    </row>
    <row r="26" spans="5:7">
      <c r="E26" t="s">
        <v>50</v>
      </c>
      <c r="F26" t="s">
        <v>69</v>
      </c>
      <c r="G26" t="s">
        <v>84</v>
      </c>
    </row>
    <row r="27" spans="5:7">
      <c r="E27" t="s">
        <v>71</v>
      </c>
      <c r="F27" t="s">
        <v>68</v>
      </c>
      <c r="G27" t="s">
        <v>86</v>
      </c>
    </row>
    <row r="28" spans="5:7">
      <c r="E28" t="s">
        <v>72</v>
      </c>
      <c r="F28" t="s">
        <v>68</v>
      </c>
      <c r="G28" t="s">
        <v>86</v>
      </c>
    </row>
    <row r="29" spans="5:7">
      <c r="E29" t="s">
        <v>51</v>
      </c>
      <c r="F29" t="s">
        <v>69</v>
      </c>
      <c r="G29" t="s">
        <v>87</v>
      </c>
    </row>
    <row r="30" spans="5:7">
      <c r="E30" t="s">
        <v>52</v>
      </c>
      <c r="F30" t="s">
        <v>67</v>
      </c>
      <c r="G30">
        <v>10</v>
      </c>
    </row>
    <row r="31" spans="5:7">
      <c r="E31" t="s">
        <v>53</v>
      </c>
      <c r="F31" t="s">
        <v>69</v>
      </c>
    </row>
    <row r="32" spans="5:7">
      <c r="E32" t="s">
        <v>54</v>
      </c>
      <c r="F32" t="s">
        <v>69</v>
      </c>
    </row>
    <row r="33" spans="5:7">
      <c r="E33" t="s">
        <v>55</v>
      </c>
      <c r="F33" t="s">
        <v>69</v>
      </c>
      <c r="G33" t="s">
        <v>88</v>
      </c>
    </row>
    <row r="34" spans="5:7">
      <c r="E34" t="s">
        <v>56</v>
      </c>
      <c r="F34" t="s">
        <v>69</v>
      </c>
      <c r="G34" t="s">
        <v>79</v>
      </c>
    </row>
    <row r="35" spans="5:7">
      <c r="E35" t="s">
        <v>57</v>
      </c>
      <c r="F35" t="s">
        <v>67</v>
      </c>
      <c r="G35">
        <v>20</v>
      </c>
    </row>
    <row r="36" spans="5:7">
      <c r="E36" t="s">
        <v>58</v>
      </c>
      <c r="F36" t="s">
        <v>67</v>
      </c>
      <c r="G36">
        <v>15</v>
      </c>
    </row>
    <row r="37" spans="5:7">
      <c r="E37" t="s">
        <v>59</v>
      </c>
      <c r="F37" t="s">
        <v>67</v>
      </c>
      <c r="G37">
        <v>75</v>
      </c>
    </row>
    <row r="38" spans="5:7">
      <c r="E38" t="s">
        <v>60</v>
      </c>
      <c r="F38" t="s">
        <v>67</v>
      </c>
      <c r="G38">
        <v>55</v>
      </c>
    </row>
    <row r="39" spans="5:7">
      <c r="E39" t="s">
        <v>61</v>
      </c>
      <c r="F39" t="s">
        <v>69</v>
      </c>
      <c r="G39" t="s">
        <v>89</v>
      </c>
    </row>
    <row r="40" spans="5:7">
      <c r="E40" t="s">
        <v>62</v>
      </c>
      <c r="F40" t="s">
        <v>69</v>
      </c>
      <c r="G40" t="s">
        <v>89</v>
      </c>
    </row>
    <row r="41" spans="5:7">
      <c r="E41" t="s">
        <v>63</v>
      </c>
      <c r="F41" t="s">
        <v>69</v>
      </c>
      <c r="G41" t="s">
        <v>79</v>
      </c>
    </row>
    <row r="42" spans="5:7">
      <c r="E42" t="s">
        <v>64</v>
      </c>
      <c r="F42" t="s">
        <v>69</v>
      </c>
      <c r="G42" t="s">
        <v>89</v>
      </c>
    </row>
    <row r="43" spans="5:7">
      <c r="E43" s="1" t="s">
        <v>85</v>
      </c>
      <c r="F43" t="s">
        <v>67</v>
      </c>
    </row>
    <row r="44" spans="5:7">
      <c r="E44" t="s">
        <v>17</v>
      </c>
    </row>
    <row r="45" spans="5:7">
      <c r="E45" t="s">
        <v>90</v>
      </c>
      <c r="F45" t="s">
        <v>69</v>
      </c>
      <c r="G45" t="s">
        <v>91</v>
      </c>
    </row>
    <row r="46" spans="5:7">
      <c r="E46" t="s">
        <v>92</v>
      </c>
      <c r="F46" t="s">
        <v>67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18</v>
      </c>
    </row>
    <row r="51" spans="4:6">
      <c r="E51" s="1"/>
    </row>
    <row r="52" spans="4:6">
      <c r="D52" t="s">
        <v>93</v>
      </c>
    </row>
    <row r="53" spans="4:6">
      <c r="E53" s="1" t="s">
        <v>28</v>
      </c>
      <c r="F53" t="s">
        <v>92</v>
      </c>
    </row>
    <row r="54" spans="4:6">
      <c r="D54" t="s">
        <v>94</v>
      </c>
      <c r="E54" s="1" t="s">
        <v>68</v>
      </c>
      <c r="F54" t="s">
        <v>92</v>
      </c>
    </row>
    <row r="55" spans="4:6">
      <c r="D55" t="s">
        <v>94</v>
      </c>
      <c r="E55" s="1" t="s">
        <v>68</v>
      </c>
      <c r="F55" t="s">
        <v>92</v>
      </c>
    </row>
    <row r="56" spans="4:6">
      <c r="D56" t="s">
        <v>94</v>
      </c>
      <c r="E56" s="1" t="s">
        <v>68</v>
      </c>
      <c r="F56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11"/>
  <sheetViews>
    <sheetView tabSelected="1" workbookViewId="0">
      <selection activeCell="A5" sqref="A5"/>
    </sheetView>
  </sheetViews>
  <sheetFormatPr defaultRowHeight="18.75"/>
  <cols>
    <col min="1" max="1" width="18.7109375" style="10" customWidth="1"/>
    <col min="2" max="2" width="26.140625" bestFit="1" customWidth="1"/>
    <col min="3" max="3" width="25.5703125" customWidth="1"/>
    <col min="4" max="4" width="87" bestFit="1" customWidth="1"/>
    <col min="5" max="5" width="21.85546875" customWidth="1"/>
    <col min="8" max="8" width="25" customWidth="1"/>
    <col min="11" max="11" width="16.28515625" customWidth="1"/>
    <col min="14" max="14" width="12" bestFit="1" customWidth="1"/>
  </cols>
  <sheetData>
    <row r="1" spans="1:32" s="8" customFormat="1">
      <c r="A1" s="9" t="s">
        <v>4</v>
      </c>
      <c r="B1" s="8" t="s">
        <v>96</v>
      </c>
      <c r="C1" s="8" t="s">
        <v>97</v>
      </c>
      <c r="D1" s="8" t="s">
        <v>105</v>
      </c>
      <c r="E1" s="8" t="s">
        <v>2</v>
      </c>
      <c r="F1" s="8" t="s">
        <v>3</v>
      </c>
      <c r="G1" s="8" t="s">
        <v>9</v>
      </c>
      <c r="H1" s="8" t="s">
        <v>10</v>
      </c>
      <c r="I1" s="8" t="s">
        <v>98</v>
      </c>
      <c r="J1" s="8" t="s">
        <v>99</v>
      </c>
      <c r="K1" s="8" t="s">
        <v>117</v>
      </c>
      <c r="L1" s="8" t="s">
        <v>6</v>
      </c>
      <c r="M1" s="8" t="s">
        <v>7</v>
      </c>
      <c r="N1" s="8" t="s">
        <v>8</v>
      </c>
      <c r="O1" s="8" t="s">
        <v>12</v>
      </c>
      <c r="P1" s="8" t="s">
        <v>13</v>
      </c>
      <c r="Q1" s="8" t="s">
        <v>33</v>
      </c>
      <c r="R1" s="8" t="s">
        <v>100</v>
      </c>
      <c r="S1" s="8" t="s">
        <v>101</v>
      </c>
      <c r="T1" s="8" t="s">
        <v>17</v>
      </c>
      <c r="U1" s="8" t="s">
        <v>104</v>
      </c>
      <c r="V1" s="8" t="s">
        <v>103</v>
      </c>
      <c r="W1" s="8" t="s">
        <v>102</v>
      </c>
      <c r="X1" s="8" t="s">
        <v>111</v>
      </c>
      <c r="Y1" s="8" t="s">
        <v>113</v>
      </c>
      <c r="Z1" s="8" t="s">
        <v>114</v>
      </c>
      <c r="AA1" s="8" t="s">
        <v>116</v>
      </c>
      <c r="AB1" s="8" t="s">
        <v>115</v>
      </c>
      <c r="AC1" s="8" t="s">
        <v>120</v>
      </c>
      <c r="AD1" s="8" t="s">
        <v>119</v>
      </c>
      <c r="AE1" s="8" t="s">
        <v>118</v>
      </c>
      <c r="AF1" s="8" t="s">
        <v>112</v>
      </c>
    </row>
    <row r="2" spans="1:32" ht="17.25">
      <c r="A2" t="s">
        <v>150</v>
      </c>
      <c r="B2" t="s">
        <v>151</v>
      </c>
      <c r="C2" t="s">
        <v>152</v>
      </c>
      <c r="D2" t="s">
        <v>152</v>
      </c>
      <c r="E2" s="12" t="s">
        <v>122</v>
      </c>
      <c r="F2" s="12">
        <v>750</v>
      </c>
      <c r="G2" s="12" t="s">
        <v>123</v>
      </c>
      <c r="H2" s="12" t="s">
        <v>124</v>
      </c>
      <c r="I2" s="12" t="s">
        <v>124</v>
      </c>
      <c r="J2" s="12" t="s">
        <v>125</v>
      </c>
      <c r="K2" s="12" t="s">
        <v>126</v>
      </c>
      <c r="L2" s="12" t="s">
        <v>127</v>
      </c>
      <c r="M2" s="12" t="s">
        <v>128</v>
      </c>
      <c r="N2" s="12" t="s">
        <v>129</v>
      </c>
      <c r="O2" s="13" t="s">
        <v>130</v>
      </c>
      <c r="P2" s="12" t="s">
        <v>131</v>
      </c>
      <c r="Q2" s="12">
        <v>1</v>
      </c>
      <c r="R2" s="11">
        <f>S2+(Product_stone!R2+Product_stone!R3)/5</f>
        <v>2.2400000000000002</v>
      </c>
      <c r="S2" s="11">
        <v>2.14</v>
      </c>
      <c r="T2" s="12" t="s">
        <v>16</v>
      </c>
      <c r="U2" s="12">
        <f>(S2*65000)+Product_stone!V2+'Import Jewelry'!V3</f>
        <v>205100</v>
      </c>
      <c r="V2" s="12">
        <f>U2*120/100</f>
        <v>246120</v>
      </c>
      <c r="W2" s="12">
        <f>U2*115/100</f>
        <v>235865</v>
      </c>
      <c r="X2" s="12" t="s">
        <v>145</v>
      </c>
      <c r="Y2" s="12" t="s">
        <v>121</v>
      </c>
      <c r="Z2" s="12" t="s">
        <v>126</v>
      </c>
      <c r="AA2" s="12" t="s">
        <v>126</v>
      </c>
      <c r="AB2" s="12" t="s">
        <v>132</v>
      </c>
      <c r="AC2" s="14" t="s">
        <v>121</v>
      </c>
      <c r="AD2" s="12"/>
      <c r="AE2" s="12"/>
      <c r="AF2" s="12"/>
    </row>
    <row r="3" spans="1:32" ht="17.25">
      <c r="A3" s="11"/>
      <c r="B3" s="11"/>
      <c r="C3" s="11"/>
      <c r="D3" s="11"/>
      <c r="E3" s="12"/>
      <c r="F3" s="12"/>
      <c r="G3" s="12"/>
      <c r="H3" s="12"/>
      <c r="I3" s="12"/>
      <c r="J3" s="15"/>
      <c r="K3" s="12"/>
      <c r="L3" s="12"/>
      <c r="M3" s="11"/>
      <c r="N3" s="12"/>
      <c r="O3" s="13"/>
      <c r="P3" s="12"/>
      <c r="Q3" s="11"/>
      <c r="R3" s="11"/>
      <c r="S3" s="11"/>
      <c r="T3" s="12"/>
      <c r="U3" s="12"/>
      <c r="V3" s="12"/>
      <c r="W3" s="12"/>
      <c r="X3" s="12"/>
      <c r="Y3" s="12"/>
      <c r="Z3" s="12"/>
      <c r="AA3" s="12"/>
      <c r="AB3" s="12"/>
      <c r="AC3" s="14"/>
      <c r="AD3" s="11"/>
      <c r="AE3" s="11"/>
      <c r="AF3" s="11"/>
    </row>
    <row r="4" spans="1:32" ht="17.25">
      <c r="A4" s="16"/>
      <c r="B4" s="16"/>
      <c r="C4" s="16"/>
      <c r="D4" s="16"/>
      <c r="E4" s="17"/>
      <c r="F4" s="17"/>
      <c r="G4" s="17"/>
      <c r="H4" s="17"/>
      <c r="I4" s="12"/>
      <c r="J4" s="18"/>
      <c r="K4" s="12"/>
      <c r="L4" s="12"/>
      <c r="M4" s="16"/>
      <c r="N4" s="12"/>
      <c r="O4" s="19"/>
      <c r="P4" s="17"/>
      <c r="Q4" s="16"/>
      <c r="R4" s="16"/>
      <c r="S4" s="16"/>
      <c r="T4" s="17"/>
      <c r="U4" s="12"/>
      <c r="V4" s="12"/>
      <c r="W4" s="12"/>
      <c r="X4" s="12"/>
      <c r="Y4" s="12"/>
      <c r="Z4" s="12"/>
      <c r="AA4" s="12"/>
      <c r="AB4" s="12"/>
      <c r="AC4" s="14"/>
      <c r="AD4" s="11"/>
      <c r="AE4" s="11"/>
      <c r="AF4" s="11"/>
    </row>
    <row r="5" spans="1:32" ht="17.25">
      <c r="A5" s="20"/>
      <c r="B5" s="20"/>
      <c r="C5" s="11"/>
      <c r="D5" s="20"/>
      <c r="E5" s="12"/>
      <c r="F5" s="12"/>
      <c r="G5" s="12"/>
      <c r="H5" s="12"/>
      <c r="I5" s="12"/>
      <c r="J5" s="18"/>
      <c r="K5" s="12"/>
      <c r="L5" s="12"/>
      <c r="M5" s="11"/>
      <c r="N5" s="12"/>
      <c r="O5" s="13"/>
      <c r="P5" s="12"/>
      <c r="Q5" s="11"/>
      <c r="R5" s="20"/>
      <c r="S5" s="20"/>
      <c r="T5" s="12"/>
      <c r="U5" s="12"/>
      <c r="V5" s="12"/>
      <c r="W5" s="12"/>
      <c r="X5" s="12"/>
      <c r="Y5" s="12"/>
      <c r="Z5" s="12"/>
      <c r="AA5" s="12"/>
      <c r="AB5" s="12"/>
      <c r="AC5" s="14"/>
      <c r="AD5" s="11"/>
      <c r="AE5" s="11"/>
      <c r="AF5" s="11"/>
    </row>
    <row r="6" spans="1:32" ht="17.25">
      <c r="A6" s="20"/>
      <c r="B6" s="20"/>
      <c r="C6" s="11"/>
      <c r="D6" s="20"/>
      <c r="E6" s="12"/>
      <c r="F6" s="12"/>
      <c r="G6" s="12"/>
      <c r="H6" s="12"/>
      <c r="I6" s="12"/>
      <c r="J6" s="18"/>
      <c r="K6" s="12"/>
      <c r="L6" s="12"/>
      <c r="M6" s="11"/>
      <c r="N6" s="12"/>
      <c r="O6" s="13"/>
      <c r="P6" s="12"/>
      <c r="Q6" s="11"/>
      <c r="R6" s="20"/>
      <c r="S6" s="20"/>
      <c r="T6" s="12"/>
      <c r="U6" s="12"/>
      <c r="V6" s="12"/>
      <c r="W6" s="12"/>
      <c r="X6" s="12"/>
      <c r="Y6" s="12"/>
      <c r="Z6" s="12"/>
      <c r="AA6" s="12"/>
      <c r="AB6" s="12"/>
      <c r="AC6" s="14"/>
      <c r="AD6" s="11"/>
      <c r="AE6" s="11"/>
      <c r="AF6" s="11"/>
    </row>
    <row r="7" spans="1:32" ht="17.25">
      <c r="A7" s="20"/>
      <c r="B7" s="21"/>
      <c r="C7" s="11"/>
      <c r="D7" s="20"/>
      <c r="E7" s="12"/>
      <c r="F7" s="12"/>
      <c r="G7" s="12"/>
      <c r="H7" s="12"/>
      <c r="I7" s="12"/>
      <c r="J7" s="18"/>
      <c r="K7" s="12"/>
      <c r="L7" s="12"/>
      <c r="M7" s="11"/>
      <c r="N7" s="12"/>
      <c r="O7" s="13"/>
      <c r="P7" s="12"/>
      <c r="Q7" s="11"/>
      <c r="R7" s="20"/>
      <c r="S7" s="20"/>
      <c r="T7" s="12"/>
      <c r="U7" s="12"/>
      <c r="V7" s="12"/>
      <c r="W7" s="12"/>
      <c r="X7" s="12"/>
      <c r="Y7" s="12"/>
      <c r="Z7" s="12"/>
      <c r="AA7" s="12"/>
      <c r="AB7" s="12"/>
      <c r="AC7" s="14"/>
      <c r="AD7" s="11"/>
      <c r="AE7" s="11"/>
      <c r="AF7" s="11"/>
    </row>
    <row r="8" spans="1:32" ht="17.25">
      <c r="A8" s="20"/>
      <c r="B8" s="20"/>
      <c r="C8" s="11"/>
      <c r="D8" s="20"/>
      <c r="E8" s="12"/>
      <c r="F8" s="12"/>
      <c r="G8" s="12"/>
      <c r="H8" s="12"/>
      <c r="I8" s="12"/>
      <c r="J8" s="18"/>
      <c r="K8" s="12"/>
      <c r="L8" s="12"/>
      <c r="M8" s="11"/>
      <c r="N8" s="12"/>
      <c r="O8" s="13"/>
      <c r="P8" s="12"/>
      <c r="Q8" s="11"/>
      <c r="R8" s="20"/>
      <c r="S8" s="11"/>
      <c r="T8" s="12"/>
      <c r="U8" s="12"/>
      <c r="V8" s="12"/>
      <c r="W8" s="12"/>
      <c r="X8" s="12"/>
      <c r="Y8" s="12"/>
      <c r="Z8" s="12"/>
      <c r="AA8" s="12"/>
      <c r="AB8" s="12"/>
      <c r="AC8" s="14"/>
      <c r="AD8" s="11"/>
      <c r="AE8" s="11"/>
      <c r="AF8" s="11"/>
    </row>
    <row r="9" spans="1:32" ht="17.25">
      <c r="A9" s="11"/>
      <c r="B9" s="20"/>
      <c r="C9" s="11"/>
      <c r="D9" s="20"/>
      <c r="E9" s="12"/>
      <c r="F9" s="12"/>
      <c r="G9" s="12"/>
      <c r="H9" s="12"/>
      <c r="I9" s="12"/>
      <c r="J9" s="18"/>
      <c r="K9" s="12"/>
      <c r="L9" s="12"/>
      <c r="M9" s="22"/>
      <c r="N9" s="12"/>
      <c r="O9" s="13"/>
      <c r="P9" s="12"/>
      <c r="Q9" s="11"/>
      <c r="R9" s="11"/>
      <c r="S9" s="11"/>
      <c r="T9" s="12"/>
      <c r="U9" s="12"/>
      <c r="V9" s="12"/>
      <c r="W9" s="12"/>
      <c r="X9" s="12"/>
      <c r="Y9" s="12"/>
      <c r="Z9" s="12"/>
      <c r="AA9" s="12"/>
      <c r="AB9" s="12"/>
      <c r="AC9" s="14"/>
      <c r="AD9" s="11"/>
      <c r="AE9" s="11"/>
      <c r="AF9" s="11"/>
    </row>
    <row r="10" spans="1:32" ht="17.25">
      <c r="A10" s="11"/>
      <c r="B10" s="20"/>
      <c r="C10" s="11"/>
      <c r="D10" s="20"/>
      <c r="E10" s="12"/>
      <c r="F10" s="12"/>
      <c r="G10" s="12"/>
      <c r="H10" s="12"/>
      <c r="I10" s="12"/>
      <c r="J10" s="18"/>
      <c r="K10" s="12"/>
      <c r="L10" s="12"/>
      <c r="M10" s="22"/>
      <c r="N10" s="12"/>
      <c r="O10" s="13"/>
      <c r="P10" s="12"/>
      <c r="Q10" s="11"/>
      <c r="R10" s="11"/>
      <c r="S10" s="11"/>
      <c r="T10" s="12"/>
      <c r="U10" s="12"/>
      <c r="V10" s="12"/>
      <c r="W10" s="12"/>
      <c r="X10" s="12"/>
      <c r="Y10" s="12"/>
      <c r="Z10" s="12"/>
      <c r="AA10" s="12"/>
      <c r="AB10" s="12"/>
      <c r="AC10" s="14"/>
      <c r="AD10" s="11"/>
      <c r="AE10" s="11"/>
      <c r="AF10" s="11"/>
    </row>
    <row r="11" spans="1:32" ht="17.25">
      <c r="A11" s="11"/>
      <c r="B11" s="21"/>
      <c r="C11" s="11"/>
      <c r="D11" s="20"/>
      <c r="E11" s="12"/>
      <c r="F11" s="12"/>
      <c r="G11" s="12"/>
      <c r="H11" s="12"/>
      <c r="I11" s="12"/>
      <c r="J11" s="18"/>
      <c r="K11" s="12"/>
      <c r="L11" s="12"/>
      <c r="M11" s="22"/>
      <c r="N11" s="12"/>
      <c r="O11" s="13"/>
      <c r="P11" s="12"/>
      <c r="Q11" s="11"/>
      <c r="R11" s="11"/>
      <c r="S11" s="11"/>
      <c r="T11" s="12"/>
      <c r="U11" s="12"/>
      <c r="V11" s="12"/>
      <c r="W11" s="12"/>
      <c r="X11" s="12"/>
      <c r="Y11" s="12"/>
      <c r="Z11" s="12"/>
      <c r="AA11" s="12"/>
      <c r="AB11" s="12"/>
      <c r="AC11" s="14"/>
      <c r="AD11" s="11"/>
      <c r="AE11" s="11"/>
      <c r="AF11" s="11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11"/>
  <sheetViews>
    <sheetView workbookViewId="0">
      <selection activeCell="A2" sqref="A2"/>
    </sheetView>
  </sheetViews>
  <sheetFormatPr defaultRowHeight="15"/>
  <cols>
    <col min="2" max="2" width="21.42578125" customWidth="1"/>
    <col min="3" max="3" width="15.5703125" customWidth="1"/>
    <col min="4" max="4" width="15.140625" customWidth="1"/>
  </cols>
  <sheetData>
    <row r="1" spans="1:5">
      <c r="A1" t="s">
        <v>4</v>
      </c>
      <c r="B1" t="s">
        <v>2</v>
      </c>
      <c r="C1" t="s">
        <v>3</v>
      </c>
      <c r="D1" t="s">
        <v>32</v>
      </c>
      <c r="E1" t="s">
        <v>17</v>
      </c>
    </row>
    <row r="2" spans="1:5" ht="17.25">
      <c r="A2" t="s">
        <v>150</v>
      </c>
      <c r="B2" s="24" t="s">
        <v>122</v>
      </c>
      <c r="C2" s="25">
        <v>750</v>
      </c>
      <c r="D2" s="23">
        <f>'Import Jewelry'!S2</f>
        <v>2.14</v>
      </c>
      <c r="E2" s="25" t="s">
        <v>16</v>
      </c>
    </row>
    <row r="3" spans="1:5" ht="17.25">
      <c r="A3" s="23"/>
      <c r="B3" s="24"/>
      <c r="C3" s="25"/>
      <c r="D3" s="23"/>
      <c r="E3" s="25"/>
    </row>
    <row r="4" spans="1:5" ht="17.25">
      <c r="A4" s="26"/>
      <c r="B4" s="27"/>
      <c r="C4" s="25"/>
      <c r="D4" s="26"/>
      <c r="E4" s="25"/>
    </row>
    <row r="5" spans="1:5" ht="17.25">
      <c r="A5" s="28"/>
      <c r="B5" s="24"/>
      <c r="C5" s="25"/>
      <c r="D5" s="28"/>
      <c r="E5" s="25"/>
    </row>
    <row r="6" spans="1:5" ht="17.25">
      <c r="A6" s="28"/>
      <c r="B6" s="24"/>
      <c r="C6" s="25"/>
      <c r="D6" s="28"/>
      <c r="E6" s="25"/>
    </row>
    <row r="7" spans="1:5" ht="17.25">
      <c r="A7" s="28"/>
      <c r="B7" s="24"/>
      <c r="C7" s="25"/>
      <c r="D7" s="28"/>
      <c r="E7" s="25"/>
    </row>
    <row r="8" spans="1:5" ht="17.25">
      <c r="A8" s="28"/>
      <c r="B8" s="24"/>
      <c r="C8" s="25"/>
      <c r="D8" s="23"/>
      <c r="E8" s="25"/>
    </row>
    <row r="9" spans="1:5" ht="17.25">
      <c r="A9" s="23"/>
      <c r="B9" s="24"/>
      <c r="C9" s="25"/>
      <c r="D9" s="23"/>
      <c r="E9" s="25"/>
    </row>
    <row r="10" spans="1:5" ht="17.25">
      <c r="A10" s="23"/>
      <c r="B10" s="24"/>
      <c r="C10" s="25"/>
      <c r="D10" s="23"/>
      <c r="E10" s="25"/>
    </row>
    <row r="11" spans="1:5" ht="17.25">
      <c r="A11" s="23"/>
      <c r="B11" s="24"/>
      <c r="C11" s="25"/>
      <c r="D11" s="23"/>
      <c r="E11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C11"/>
  <sheetViews>
    <sheetView workbookViewId="0">
      <selection activeCell="A2" sqref="A2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3">
      <c r="A1" t="s">
        <v>4</v>
      </c>
      <c r="B1" t="s">
        <v>106</v>
      </c>
      <c r="C1" t="s">
        <v>107</v>
      </c>
    </row>
    <row r="2" spans="1:3">
      <c r="A2" t="s">
        <v>150</v>
      </c>
      <c r="B2" s="11" t="s">
        <v>154</v>
      </c>
      <c r="C2" t="s">
        <v>153</v>
      </c>
    </row>
    <row r="3" spans="1:3">
      <c r="A3" t="s">
        <v>150</v>
      </c>
      <c r="B3" t="s">
        <v>155</v>
      </c>
    </row>
    <row r="4" spans="1:3">
      <c r="A4" t="s">
        <v>150</v>
      </c>
      <c r="B4" t="s">
        <v>156</v>
      </c>
    </row>
    <row r="5" spans="1:3">
      <c r="A5" s="20"/>
      <c r="B5" s="20"/>
    </row>
    <row r="6" spans="1:3">
      <c r="A6" s="20"/>
      <c r="B6" s="20"/>
    </row>
    <row r="7" spans="1:3">
      <c r="A7" s="20"/>
      <c r="B7" s="20"/>
    </row>
    <row r="8" spans="1:3">
      <c r="A8" s="20"/>
      <c r="B8" s="20"/>
    </row>
    <row r="9" spans="1:3">
      <c r="A9" s="11"/>
      <c r="B9" s="11"/>
    </row>
    <row r="10" spans="1:3">
      <c r="A10" s="11"/>
      <c r="B10" s="11"/>
    </row>
    <row r="11" spans="1:3">
      <c r="A11" s="11"/>
      <c r="B11" s="1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16"/>
  <sheetViews>
    <sheetView topLeftCell="C1" workbookViewId="0">
      <selection activeCell="A2" sqref="A2"/>
    </sheetView>
  </sheetViews>
  <sheetFormatPr defaultRowHeight="15"/>
  <cols>
    <col min="1" max="1" width="24.7109375" customWidth="1"/>
    <col min="2" max="2" width="12.5703125" customWidth="1"/>
    <col min="3" max="3" width="26.8554687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35" t="s">
        <v>4</v>
      </c>
      <c r="B1" s="35" t="s">
        <v>108</v>
      </c>
      <c r="C1" t="s">
        <v>23</v>
      </c>
      <c r="D1" t="s">
        <v>24</v>
      </c>
      <c r="E1" t="s">
        <v>44</v>
      </c>
      <c r="F1" t="s">
        <v>26</v>
      </c>
      <c r="G1" t="s">
        <v>9</v>
      </c>
      <c r="H1" t="s">
        <v>146</v>
      </c>
      <c r="I1" t="s">
        <v>10</v>
      </c>
      <c r="J1" t="s">
        <v>27</v>
      </c>
      <c r="K1" t="s">
        <v>28</v>
      </c>
      <c r="L1" t="s">
        <v>109</v>
      </c>
      <c r="M1" t="s">
        <v>110</v>
      </c>
      <c r="N1" t="s">
        <v>30</v>
      </c>
      <c r="O1" t="s">
        <v>45</v>
      </c>
      <c r="P1" t="s">
        <v>31</v>
      </c>
      <c r="Q1" t="s">
        <v>33</v>
      </c>
      <c r="R1" t="s">
        <v>32</v>
      </c>
      <c r="S1" t="s">
        <v>17</v>
      </c>
      <c r="T1" t="s">
        <v>104</v>
      </c>
      <c r="U1" t="s">
        <v>103</v>
      </c>
      <c r="V1" t="s">
        <v>102</v>
      </c>
    </row>
    <row r="2" spans="1:22">
      <c r="A2" t="s">
        <v>150</v>
      </c>
      <c r="B2" s="29" t="s">
        <v>147</v>
      </c>
      <c r="C2" s="29" t="s">
        <v>133</v>
      </c>
      <c r="D2" s="29" t="s">
        <v>134</v>
      </c>
      <c r="E2" s="30" t="s">
        <v>135</v>
      </c>
      <c r="F2" s="30" t="s">
        <v>136</v>
      </c>
      <c r="G2" s="30" t="s">
        <v>137</v>
      </c>
      <c r="H2" s="31"/>
      <c r="I2" t="s">
        <v>138</v>
      </c>
      <c r="J2" s="29" t="s">
        <v>139</v>
      </c>
      <c r="K2" s="32" t="s">
        <v>140</v>
      </c>
      <c r="L2" s="29">
        <v>593370</v>
      </c>
      <c r="M2" s="29"/>
      <c r="N2" s="32" t="s">
        <v>141</v>
      </c>
      <c r="O2" s="29" t="s">
        <v>142</v>
      </c>
      <c r="P2" s="29" t="s">
        <v>143</v>
      </c>
      <c r="Q2" s="29">
        <v>16</v>
      </c>
      <c r="R2" s="29">
        <v>0.24</v>
      </c>
      <c r="S2" s="33" t="s">
        <v>144</v>
      </c>
      <c r="T2" s="29">
        <v>55000</v>
      </c>
      <c r="U2" s="29">
        <f>T2*135/100</f>
        <v>74250</v>
      </c>
      <c r="V2" s="29">
        <f>T2*120/100</f>
        <v>66000</v>
      </c>
    </row>
    <row r="3" spans="1:22">
      <c r="A3" t="s">
        <v>150</v>
      </c>
      <c r="B3" s="32" t="s">
        <v>148</v>
      </c>
      <c r="C3" s="1" t="s">
        <v>149</v>
      </c>
      <c r="D3" s="1" t="s">
        <v>157</v>
      </c>
      <c r="E3" s="30" t="s">
        <v>135</v>
      </c>
      <c r="F3" s="30"/>
      <c r="G3" s="30"/>
      <c r="H3" s="31"/>
      <c r="J3" s="29"/>
      <c r="K3" s="32"/>
      <c r="L3" s="29"/>
      <c r="M3" s="29"/>
      <c r="N3" s="32"/>
      <c r="O3" s="29"/>
      <c r="P3" s="29"/>
      <c r="Q3" s="29">
        <v>1</v>
      </c>
      <c r="R3" s="29">
        <v>0.26</v>
      </c>
      <c r="S3" s="33" t="s">
        <v>144</v>
      </c>
      <c r="T3" s="29">
        <v>75000</v>
      </c>
      <c r="U3" s="29">
        <f>T3*135/100</f>
        <v>101250</v>
      </c>
      <c r="V3" s="29">
        <f>T3*120/100</f>
        <v>90000</v>
      </c>
    </row>
    <row r="4" spans="1:22">
      <c r="A4" s="29"/>
      <c r="B4" s="29"/>
      <c r="C4" s="29"/>
      <c r="D4" s="29"/>
      <c r="E4" s="30"/>
      <c r="F4" s="30"/>
      <c r="G4" s="30"/>
      <c r="H4" s="31"/>
      <c r="J4" s="32"/>
      <c r="K4" s="32"/>
      <c r="L4" s="29"/>
      <c r="M4" s="29"/>
      <c r="N4" s="32"/>
      <c r="O4" s="32"/>
      <c r="P4" s="32"/>
      <c r="Q4" s="29"/>
      <c r="R4" s="29"/>
      <c r="S4" s="33"/>
      <c r="T4" s="29"/>
      <c r="U4" s="29"/>
      <c r="V4" s="29"/>
    </row>
    <row r="5" spans="1:22">
      <c r="A5" s="29"/>
      <c r="B5" s="32"/>
      <c r="C5" s="34"/>
      <c r="D5" s="29"/>
      <c r="E5" s="30"/>
      <c r="F5" s="30"/>
      <c r="G5" s="30"/>
      <c r="H5" s="31"/>
      <c r="J5" s="29"/>
      <c r="K5" s="32"/>
      <c r="L5" s="29"/>
      <c r="M5" s="29"/>
      <c r="N5" s="32"/>
      <c r="O5" s="32"/>
      <c r="P5" s="32"/>
      <c r="Q5" s="29"/>
      <c r="R5" s="29"/>
      <c r="S5" s="33"/>
      <c r="T5" s="29"/>
      <c r="U5" s="29"/>
      <c r="V5" s="29"/>
    </row>
    <row r="6" spans="1:22">
      <c r="A6" s="32"/>
      <c r="B6" s="32"/>
      <c r="C6" s="32"/>
      <c r="D6" s="32"/>
      <c r="E6" s="30"/>
      <c r="F6" s="30"/>
      <c r="G6" s="30"/>
      <c r="H6" s="31"/>
      <c r="J6" s="29"/>
      <c r="K6" s="32"/>
      <c r="L6" s="29"/>
      <c r="M6" s="29"/>
      <c r="N6" s="32"/>
      <c r="O6" s="32"/>
      <c r="P6" s="32"/>
      <c r="Q6" s="32"/>
      <c r="R6" s="32"/>
      <c r="S6" s="33"/>
      <c r="T6" s="29"/>
      <c r="U6" s="29"/>
      <c r="V6" s="29"/>
    </row>
    <row r="7" spans="1:22">
      <c r="A7" s="32"/>
      <c r="B7" s="32"/>
      <c r="C7" s="32"/>
      <c r="D7" s="32"/>
      <c r="E7" s="30"/>
      <c r="F7" s="30"/>
      <c r="G7" s="30"/>
      <c r="H7" s="31"/>
      <c r="J7" s="29"/>
      <c r="K7" s="32"/>
      <c r="L7" s="29"/>
      <c r="M7" s="29"/>
      <c r="N7" s="32"/>
      <c r="O7" s="32"/>
      <c r="P7" s="32"/>
      <c r="Q7" s="32"/>
      <c r="R7" s="32"/>
      <c r="S7" s="33"/>
      <c r="T7" s="29"/>
      <c r="U7" s="29"/>
      <c r="V7" s="29"/>
    </row>
    <row r="8" spans="1:22">
      <c r="A8" s="32"/>
      <c r="B8" s="32"/>
      <c r="C8" s="32"/>
      <c r="D8" s="32"/>
      <c r="E8" s="30"/>
      <c r="F8" s="30"/>
      <c r="G8" s="30"/>
      <c r="H8" s="31"/>
      <c r="J8" s="32"/>
      <c r="K8" s="32"/>
      <c r="L8" s="29"/>
      <c r="M8" s="29"/>
      <c r="N8" s="32"/>
      <c r="O8" s="32"/>
      <c r="P8" s="32"/>
      <c r="Q8" s="32"/>
      <c r="R8" s="32"/>
      <c r="S8" s="33"/>
      <c r="T8" s="29"/>
      <c r="U8" s="29"/>
      <c r="V8" s="29"/>
    </row>
    <row r="9" spans="1:22">
      <c r="A9" s="29"/>
      <c r="C9" s="32"/>
      <c r="D9" s="32"/>
      <c r="E9" s="30"/>
      <c r="F9" s="30"/>
      <c r="G9" s="30"/>
      <c r="H9" s="31"/>
      <c r="J9" s="29"/>
      <c r="K9" s="32"/>
      <c r="L9" s="29"/>
      <c r="M9" s="29"/>
      <c r="N9" s="32"/>
      <c r="O9" s="32"/>
      <c r="P9" s="32"/>
      <c r="Q9" s="32"/>
      <c r="R9" s="32"/>
      <c r="S9" s="33"/>
      <c r="T9" s="29"/>
      <c r="U9" s="29"/>
      <c r="V9" s="29"/>
    </row>
    <row r="10" spans="1:22">
      <c r="A10" s="29"/>
      <c r="B10" s="29"/>
      <c r="C10" s="29"/>
      <c r="D10" s="29"/>
      <c r="E10" s="30"/>
      <c r="F10" s="30"/>
      <c r="G10" s="30"/>
      <c r="H10" s="31"/>
      <c r="J10" s="32"/>
      <c r="K10" s="32"/>
      <c r="L10" s="29"/>
      <c r="M10" s="29"/>
      <c r="N10" s="32"/>
      <c r="O10" s="32"/>
      <c r="P10" s="32"/>
      <c r="Q10" s="29"/>
      <c r="R10" s="29"/>
      <c r="S10" s="33"/>
      <c r="T10" s="29"/>
      <c r="U10" s="29"/>
      <c r="V10" s="29"/>
    </row>
    <row r="11" spans="1:22">
      <c r="A11" s="29"/>
      <c r="B11" s="29"/>
      <c r="C11" s="29"/>
      <c r="D11" s="29"/>
      <c r="E11" s="30"/>
      <c r="F11" s="30"/>
      <c r="G11" s="30"/>
      <c r="H11" s="31"/>
      <c r="J11" s="29"/>
      <c r="K11" s="32"/>
      <c r="L11" s="29"/>
      <c r="M11" s="29"/>
      <c r="N11" s="32"/>
      <c r="O11" s="32"/>
      <c r="P11" s="29"/>
      <c r="Q11" s="29"/>
      <c r="R11" s="29"/>
      <c r="S11" s="33"/>
      <c r="T11" s="29"/>
      <c r="U11" s="29"/>
      <c r="V11" s="29"/>
    </row>
    <row r="12" spans="1:22">
      <c r="A12" s="29"/>
      <c r="B12" s="29"/>
      <c r="C12" s="29"/>
      <c r="D12" s="29"/>
      <c r="E12" s="30"/>
      <c r="F12" s="30"/>
      <c r="G12" s="30"/>
      <c r="H12" s="31"/>
      <c r="J12" s="29"/>
      <c r="K12" s="32"/>
      <c r="L12" s="29"/>
      <c r="M12" s="29"/>
      <c r="N12" s="32"/>
      <c r="O12" s="32"/>
      <c r="P12" s="29"/>
      <c r="Q12" s="29"/>
      <c r="R12" s="29"/>
      <c r="S12" s="33"/>
      <c r="T12" s="29"/>
      <c r="U12" s="29"/>
      <c r="V12" s="29"/>
    </row>
    <row r="13" spans="1:22">
      <c r="A13" s="29"/>
      <c r="B13" s="29"/>
      <c r="C13" s="29"/>
      <c r="D13" s="29"/>
      <c r="E13" s="30"/>
      <c r="F13" s="30"/>
      <c r="G13" s="30"/>
      <c r="H13" s="31"/>
      <c r="J13" s="29"/>
      <c r="K13" s="32"/>
      <c r="L13" s="29"/>
      <c r="M13" s="29"/>
      <c r="N13" s="32"/>
      <c r="O13" s="32"/>
      <c r="P13" s="29"/>
      <c r="Q13" s="29"/>
      <c r="R13" s="29"/>
      <c r="S13" s="33"/>
      <c r="T13" s="29"/>
      <c r="U13" s="29"/>
      <c r="V13" s="29"/>
    </row>
    <row r="16" spans="1:22">
      <c r="C16" s="1"/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P13" sqref="P13"/>
    </sheetView>
  </sheetViews>
  <sheetFormatPr defaultRowHeight="15"/>
  <sheetData>
    <row r="1" spans="1:8">
      <c r="A1" t="s">
        <v>4</v>
      </c>
      <c r="B1" t="s">
        <v>2</v>
      </c>
      <c r="C1" t="s">
        <v>10</v>
      </c>
      <c r="D1" t="s">
        <v>33</v>
      </c>
      <c r="E1" t="s">
        <v>100</v>
      </c>
      <c r="F1" t="s">
        <v>101</v>
      </c>
      <c r="G1" t="s">
        <v>104</v>
      </c>
      <c r="H1" t="s">
        <v>103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dcterms:created xsi:type="dcterms:W3CDTF">2024-02-02T09:35:14Z</dcterms:created>
  <dcterms:modified xsi:type="dcterms:W3CDTF">2024-11-20T04:38:30Z</dcterms:modified>
</cp:coreProperties>
</file>